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filterPrivacy="1" codeName="ThisWorkbook"/>
  <xr:revisionPtr revIDLastSave="0" documentId="13_ncr:1_{5579E54B-253F-4AF7-8888-1151D57BC070}" xr6:coauthVersionLast="47" xr6:coauthVersionMax="47" xr10:uidLastSave="{00000000-0000-0000-0000-000000000000}"/>
  <bookViews>
    <workbookView xWindow="-120" yWindow="-120" windowWidth="34080" windowHeight="22200" xr2:uid="{00000000-000D-0000-FFFF-FFFF00000000}"/>
  </bookViews>
  <sheets>
    <sheet name="Intro" sheetId="34" r:id="rId1"/>
    <sheet name="TableOfContents" sheetId="20" r:id="rId2"/>
    <sheet name="Table1" sheetId="27" r:id="rId3"/>
    <sheet name="Table2" sheetId="28" r:id="rId4"/>
    <sheet name="Table3" sheetId="29" r:id="rId5"/>
    <sheet name="Table4" sheetId="30" r:id="rId6"/>
    <sheet name="Table5" sheetId="31" r:id="rId7"/>
    <sheet name="Table6" sheetId="32" r:id="rId8"/>
  </sheets>
  <definedNames>
    <definedName name="e_n">Intro!$A$2</definedName>
    <definedName name="e_p">Intro!$A$1</definedName>
    <definedName name="T_h001">TableOfContents!$A$3</definedName>
    <definedName name="T_h002">TableOfContents!$A$4</definedName>
    <definedName name="T_h003">TableOfContents!$A$5</definedName>
    <definedName name="T_h004">TableOfContents!$A$6</definedName>
    <definedName name="T_h005">TableOfContents!$A$7</definedName>
    <definedName name="T_h006">TableOfContents!$A$8</definedName>
    <definedName name="Table1_fn_1">Table1!$A$102</definedName>
    <definedName name="Table1_fn_2">Table1!$A$103</definedName>
    <definedName name="Table1_fn_3">Table1!$A$104</definedName>
    <definedName name="Table1_fn_4">Table1!$A$105</definedName>
    <definedName name="Table1_fn_5">Table1!$A$106</definedName>
    <definedName name="Table1_fn_6">Table1!$A$107</definedName>
    <definedName name="Table1_fn_7">Table1!$A$108</definedName>
    <definedName name="Table1_fn_8">Table1!$A$109</definedName>
    <definedName name="Table2_fn_1">Table2!$A$102</definedName>
    <definedName name="Table2_fn_2">Table2!$A$103</definedName>
    <definedName name="Table2_fn_3">Table2!$A$104</definedName>
    <definedName name="Table3_fn_1">Table3!$A$102</definedName>
    <definedName name="Table3_fn_2">Table3!$A$103</definedName>
    <definedName name="Table3_fn_3">Table3!$A$104</definedName>
    <definedName name="Table4_fn_1">Table4!$A$93</definedName>
    <definedName name="Table4_fn_2">Table4!$A$94</definedName>
    <definedName name="Table5_fn_1">Table5!$A$93</definedName>
    <definedName name="Table5_fn_2">Table5!$A$94</definedName>
    <definedName name="Table6_fn_1">Table6!$A$93</definedName>
    <definedName name="Table6_fn_2">Table6!$A$94</definedName>
    <definedName name="Tbl_001">Table1!$A$2:$I$101</definedName>
    <definedName name="Tbl_002">Table2!$A$2:$F$101</definedName>
    <definedName name="Tbl_003">Table3!$A$2:$F$101</definedName>
    <definedName name="Tbl_004">Table4!$A$2:$J$92</definedName>
    <definedName name="Tbl_005">Table5!$A$2:$J$92</definedName>
    <definedName name="Tbl_006">Table6!$A$2:$J$92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0" l="1"/>
  <c r="A1" i="29"/>
  <c r="A1" i="28"/>
  <c r="A1" i="32"/>
  <c r="A1" i="31"/>
  <c r="A1" i="27"/>
  <c r="B88" i="27" l="1"/>
  <c r="B39" i="27" l="1"/>
  <c r="B82" i="27"/>
  <c r="B54" i="27"/>
  <c r="B91" i="27"/>
  <c r="B3" i="27"/>
  <c r="B20" i="27"/>
  <c r="B68" i="27"/>
</calcChain>
</file>

<file path=xl/sharedStrings.xml><?xml version="1.0" encoding="utf-8"?>
<sst xmlns="http://schemas.openxmlformats.org/spreadsheetml/2006/main" count="1512" uniqueCount="618">
  <si>
    <t>Total</t>
  </si>
  <si>
    <t>Missing</t>
  </si>
  <si>
    <t>Other Territories</t>
  </si>
  <si>
    <t>NT</t>
  </si>
  <si>
    <t>ACT - Other</t>
  </si>
  <si>
    <t>ACT</t>
  </si>
  <si>
    <t>TAS</t>
  </si>
  <si>
    <t>SA</t>
  </si>
  <si>
    <t>WA</t>
  </si>
  <si>
    <t>QLD</t>
  </si>
  <si>
    <t>VIC</t>
  </si>
  <si>
    <t>Total active participants not in SIL</t>
  </si>
  <si>
    <t>Service district</t>
  </si>
  <si>
    <t>Total active participants</t>
  </si>
  <si>
    <t>Participants by service district and support type, and committed supports and payments by service district, and participation rates by gender, age group and service district</t>
  </si>
  <si>
    <t>Appendix O:</t>
  </si>
  <si>
    <t>n/a</t>
  </si>
  <si>
    <t>Average annualised committed supports</t>
  </si>
  <si>
    <t>Median annualised committed supports</t>
  </si>
  <si>
    <t>Average payments</t>
  </si>
  <si>
    <t>Median payments</t>
  </si>
  <si>
    <t>Go to Table O.1</t>
  </si>
  <si>
    <t>Go to Table O.2</t>
  </si>
  <si>
    <t>Go to Table O.3</t>
  </si>
  <si>
    <t>Go to Table O.4</t>
  </si>
  <si>
    <t>Go to Table O.5</t>
  </si>
  <si>
    <t>Go to Table O.6</t>
  </si>
  <si>
    <t>Phasing date</t>
  </si>
  <si>
    <t>Core supports (Count)</t>
  </si>
  <si>
    <t>Core supports (Percentage)</t>
  </si>
  <si>
    <t>Capacity Building supports (Count)</t>
  </si>
  <si>
    <t>Capacity Building supports (Percentage)</t>
  </si>
  <si>
    <t>Capital supports (Count)</t>
  </si>
  <si>
    <t>Capital supports (Percentage)</t>
  </si>
  <si>
    <t>0 to 6 years</t>
  </si>
  <si>
    <t>7 to 14 years</t>
  </si>
  <si>
    <t>15 to 18 years</t>
  </si>
  <si>
    <t>19 to 24 years</t>
  </si>
  <si>
    <t>25 to 34 years</t>
  </si>
  <si>
    <t>35 to 44 years</t>
  </si>
  <si>
    <t>45 to 54 years</t>
  </si>
  <si>
    <t>55 to 64 years</t>
  </si>
  <si>
    <t>Service District</t>
  </si>
  <si>
    <t>Heading</t>
  </si>
  <si>
    <t>Link</t>
  </si>
  <si>
    <t>Table of Contents</t>
  </si>
  <si>
    <t>Back to Intro</t>
  </si>
  <si>
    <t>Back to Table of Contents</t>
  </si>
  <si>
    <t>Go to Table of Contents</t>
  </si>
  <si>
    <t>Total excl. 65+ years</t>
  </si>
  <si>
    <t>Table O.1 Active participants by service district and support type included in plan as at 31 March 2023</t>
  </si>
  <si>
    <t>Table O.2 Average annualised committed supports, median annualised committed supports, average payments, median payments and active participants by service district as at 31 March 2023</t>
  </si>
  <si>
    <t>Table O.3 Average annualised committed supports, median annualised committed supports, average payments, median payments and active participants not in SIL by service district as at 31 March 2023</t>
  </si>
  <si>
    <t>Table O.4 Participation rates for all participants by service district and age group as at 31 March 2023</t>
  </si>
  <si>
    <t>Table O.5 Participation rates for male participants by service district and age group as at 31 March 2023</t>
  </si>
  <si>
    <t>Table O.6 Participation rates for female participants by service district and age group as at 31 March 2023</t>
  </si>
  <si>
    <t>NSW</t>
  </si>
  <si>
    <t>NSW - Hunter New England</t>
  </si>
  <si>
    <t>NSW - Central Coast</t>
  </si>
  <si>
    <t>NSW - Far West</t>
  </si>
  <si>
    <t>NSW - Illawarra Shoalhaven</t>
  </si>
  <si>
    <t>NSW - Mid North Coast</t>
  </si>
  <si>
    <t>NSW - Murrumbidgee</t>
  </si>
  <si>
    <t>NSW - Nepean Blue Mountains</t>
  </si>
  <si>
    <t>NSW - North Sydney</t>
  </si>
  <si>
    <t>NSW - Northern NSW</t>
  </si>
  <si>
    <t>NSW - South Eastern Sydney</t>
  </si>
  <si>
    <t>NSW - South Western Sydney</t>
  </si>
  <si>
    <t>NSW - Southern NSW</t>
  </si>
  <si>
    <t>NSW - Sydney</t>
  </si>
  <si>
    <t>NSW - Western NSW</t>
  </si>
  <si>
    <t>NSW - Western Sydney</t>
  </si>
  <si>
    <t>VIC - Barwon</t>
  </si>
  <si>
    <t>VIC - Central Highlands</t>
  </si>
  <si>
    <t>VIC - Loddon</t>
  </si>
  <si>
    <t>VIC - North East Melbourne</t>
  </si>
  <si>
    <t>VIC - Inner Gippsland</t>
  </si>
  <si>
    <t>VIC - Ovens Murray</t>
  </si>
  <si>
    <t>VIC - Western District</t>
  </si>
  <si>
    <t>VIC - Inner East Melbourne</t>
  </si>
  <si>
    <t>VIC - Outer East Melbourne</t>
  </si>
  <si>
    <t>VIC - Hume Moreland</t>
  </si>
  <si>
    <t>VIC - Bayside Peninsula</t>
  </si>
  <si>
    <t>VIC - Southern Melbourne</t>
  </si>
  <si>
    <t>VIC - Brimbank Melton</t>
  </si>
  <si>
    <t>VIC - Western Melbourne</t>
  </si>
  <si>
    <t>VIC - Goulburn</t>
  </si>
  <si>
    <t>VIC - Mallee</t>
  </si>
  <si>
    <t>VIC - Outer Gippsland</t>
  </si>
  <si>
    <t>QLD - Bundaberg</t>
  </si>
  <si>
    <t>QLD - Ipswich</t>
  </si>
  <si>
    <t>QLD - Mackay</t>
  </si>
  <si>
    <t>QLD - Toowoomba</t>
  </si>
  <si>
    <t>QLD - Townsville</t>
  </si>
  <si>
    <t>QLD - Rockhampton</t>
  </si>
  <si>
    <t>QLD - Beenleigh</t>
  </si>
  <si>
    <t>QLD - Brisbane</t>
  </si>
  <si>
    <t>QLD - Cairns</t>
  </si>
  <si>
    <t>QLD - Maryborough</t>
  </si>
  <si>
    <t>QLD - Robina</t>
  </si>
  <si>
    <t>QLD - Caboolture/Strathpine</t>
  </si>
  <si>
    <t>QLD - Maroochydore</t>
  </si>
  <si>
    <t>WA - North East Metro</t>
  </si>
  <si>
    <t>WA - Wheat Belt</t>
  </si>
  <si>
    <t>WA - South Metro</t>
  </si>
  <si>
    <t>WA - Central South Metro</t>
  </si>
  <si>
    <t>WA - South West</t>
  </si>
  <si>
    <t>WA - Goldfields-Esperance</t>
  </si>
  <si>
    <t>WA - North Metro</t>
  </si>
  <si>
    <t>WA - Kimberley-Pilbara</t>
  </si>
  <si>
    <t>WA - South East Metro</t>
  </si>
  <si>
    <t>WA - Central North Metro</t>
  </si>
  <si>
    <t>WA - Great Southern</t>
  </si>
  <si>
    <t>WA - Midwest-Gascoyne</t>
  </si>
  <si>
    <t>SA - Adelaide Hills</t>
  </si>
  <si>
    <t>SA - Barossa, Light and Lower North</t>
  </si>
  <si>
    <t>SA - Eastern Adelaide</t>
  </si>
  <si>
    <t>SA - Eyre and Western</t>
  </si>
  <si>
    <t>SA - Far North (SA)</t>
  </si>
  <si>
    <t>SA - Fleurieu and Kangaroo Island</t>
  </si>
  <si>
    <t>SA - Limestone Coast</t>
  </si>
  <si>
    <t>SA - Murray and Mallee</t>
  </si>
  <si>
    <t>SA - Northern Adelaide</t>
  </si>
  <si>
    <t>SA - Southern Adelaide</t>
  </si>
  <si>
    <t>SA - Western Adelaide</t>
  </si>
  <si>
    <t>SA - Yorke and Mid North</t>
  </si>
  <si>
    <t>TAS - North</t>
  </si>
  <si>
    <t>TAS - North West</t>
  </si>
  <si>
    <t>TAS - South East</t>
  </si>
  <si>
    <t>TAS - South West</t>
  </si>
  <si>
    <t>NT - Barkly</t>
  </si>
  <si>
    <t>NT - Central Australia</t>
  </si>
  <si>
    <t>NT - Darwin Remote</t>
  </si>
  <si>
    <t>NT - Darwin Urban</t>
  </si>
  <si>
    <t>NT - East Arnhem</t>
  </si>
  <si>
    <t>NT - Katherine</t>
  </si>
  <si>
    <t>$55,100</t>
  </si>
  <si>
    <t>$26,300</t>
  </si>
  <si>
    <t>$43,200</t>
  </si>
  <si>
    <t>$17,600</t>
  </si>
  <si>
    <t>$52,400</t>
  </si>
  <si>
    <t>$25,100</t>
  </si>
  <si>
    <t>$39,100</t>
  </si>
  <si>
    <t>$15,400</t>
  </si>
  <si>
    <t>$49,400</t>
  </si>
  <si>
    <t>$22,900</t>
  </si>
  <si>
    <t>$38,300</t>
  </si>
  <si>
    <t>$15,200</t>
  </si>
  <si>
    <t>$62,300</t>
  </si>
  <si>
    <t>$37,400</t>
  </si>
  <si>
    <t>$38,600</t>
  </si>
  <si>
    <t>$14,000</t>
  </si>
  <si>
    <t>$58,700</t>
  </si>
  <si>
    <t>$32,500</t>
  </si>
  <si>
    <t>$46,000</t>
  </si>
  <si>
    <t>$20,700</t>
  </si>
  <si>
    <t>$57,300</t>
  </si>
  <si>
    <t>$24,800</t>
  </si>
  <si>
    <t>$45,200</t>
  </si>
  <si>
    <t>$15,300</t>
  </si>
  <si>
    <t>$53,200</t>
  </si>
  <si>
    <t>$27,800</t>
  </si>
  <si>
    <t>$15,000</t>
  </si>
  <si>
    <t>$50,500</t>
  </si>
  <si>
    <t>$23,100</t>
  </si>
  <si>
    <t>$37,900</t>
  </si>
  <si>
    <t>$14,700</t>
  </si>
  <si>
    <t>$57,900</t>
  </si>
  <si>
    <t>$26,600</t>
  </si>
  <si>
    <t>$45,100</t>
  </si>
  <si>
    <t>$17,900</t>
  </si>
  <si>
    <t>$60,800</t>
  </si>
  <si>
    <t>$33,100</t>
  </si>
  <si>
    <t>$46,900</t>
  </si>
  <si>
    <t>$19,200</t>
  </si>
  <si>
    <t>$61,200</t>
  </si>
  <si>
    <t>$29,300</t>
  </si>
  <si>
    <t>$48,800</t>
  </si>
  <si>
    <t>$18,800</t>
  </si>
  <si>
    <t>$54,000</t>
  </si>
  <si>
    <t>$24,300</t>
  </si>
  <si>
    <t>$47,000</t>
  </si>
  <si>
    <t>$19,400</t>
  </si>
  <si>
    <t>$51,800</t>
  </si>
  <si>
    <t>$27,400</t>
  </si>
  <si>
    <t>$36,500</t>
  </si>
  <si>
    <t>$15,800</t>
  </si>
  <si>
    <t>$63,700</t>
  </si>
  <si>
    <t>$39,300</t>
  </si>
  <si>
    <t>$49,000</t>
  </si>
  <si>
    <t>$20,800</t>
  </si>
  <si>
    <t>$56,000</t>
  </si>
  <si>
    <t>$28,900</t>
  </si>
  <si>
    <t>$36,600</t>
  </si>
  <si>
    <t>$14,600</t>
  </si>
  <si>
    <t>$53,100</t>
  </si>
  <si>
    <t>$44,900</t>
  </si>
  <si>
    <t>NSW - Other</t>
  </si>
  <si>
    <t>$49,700</t>
  </si>
  <si>
    <t>$24,500</t>
  </si>
  <si>
    <t>$36,200</t>
  </si>
  <si>
    <t>$8,000</t>
  </si>
  <si>
    <t>$54,800</t>
  </si>
  <si>
    <t>$28,600</t>
  </si>
  <si>
    <t>$41,100</t>
  </si>
  <si>
    <t>$15,900</t>
  </si>
  <si>
    <t>$31,300</t>
  </si>
  <si>
    <t>$39,900</t>
  </si>
  <si>
    <t>$15,700</t>
  </si>
  <si>
    <t>$50,000</t>
  </si>
  <si>
    <t>$24,900</t>
  </si>
  <si>
    <t>$35,800</t>
  </si>
  <si>
    <t>$12,900</t>
  </si>
  <si>
    <t>$49,100</t>
  </si>
  <si>
    <t>$23,400</t>
  </si>
  <si>
    <t>$33,000</t>
  </si>
  <si>
    <t>$11,300</t>
  </si>
  <si>
    <t>$54,300</t>
  </si>
  <si>
    <t>$40,800</t>
  </si>
  <si>
    <t>$15,100</t>
  </si>
  <si>
    <t>$52,800</t>
  </si>
  <si>
    <t>$30,000</t>
  </si>
  <si>
    <t>$14,900</t>
  </si>
  <si>
    <t>$49,500</t>
  </si>
  <si>
    <t>$27,300</t>
  </si>
  <si>
    <t>$35,600</t>
  </si>
  <si>
    <t>$14,300</t>
  </si>
  <si>
    <t>$29,400</t>
  </si>
  <si>
    <t>$33,400</t>
  </si>
  <si>
    <t>$60,300</t>
  </si>
  <si>
    <t>$45,600</t>
  </si>
  <si>
    <t>$16,900</t>
  </si>
  <si>
    <t>$55,300</t>
  </si>
  <si>
    <t>$30,200</t>
  </si>
  <si>
    <t>$40,700</t>
  </si>
  <si>
    <t>$16,700</t>
  </si>
  <si>
    <t>$53,000</t>
  </si>
  <si>
    <t>$25,700</t>
  </si>
  <si>
    <t>$43,100</t>
  </si>
  <si>
    <t>$61,800</t>
  </si>
  <si>
    <t>$36,400</t>
  </si>
  <si>
    <t>$46,100</t>
  </si>
  <si>
    <t>$18,000</t>
  </si>
  <si>
    <t>$27,500</t>
  </si>
  <si>
    <t>$43,800</t>
  </si>
  <si>
    <t>$16,400</t>
  </si>
  <si>
    <t>$52,000</t>
  </si>
  <si>
    <t>$41,200</t>
  </si>
  <si>
    <t>$14,100</t>
  </si>
  <si>
    <t>$26,400</t>
  </si>
  <si>
    <t>$41,400</t>
  </si>
  <si>
    <t>$51,500</t>
  </si>
  <si>
    <t>$36,100</t>
  </si>
  <si>
    <t>$12,700</t>
  </si>
  <si>
    <t>$53,600</t>
  </si>
  <si>
    <t>$27,700</t>
  </si>
  <si>
    <t>$35,500</t>
  </si>
  <si>
    <t>$13,400</t>
  </si>
  <si>
    <t>$61,300</t>
  </si>
  <si>
    <t>$45,000</t>
  </si>
  <si>
    <t>$17,800</t>
  </si>
  <si>
    <t>VIC - Other</t>
  </si>
  <si>
    <t>$43,700</t>
  </si>
  <si>
    <t>$56,400</t>
  </si>
  <si>
    <t>$28,500</t>
  </si>
  <si>
    <t>$41,700</t>
  </si>
  <si>
    <t>$13,800</t>
  </si>
  <si>
    <t>$53,700</t>
  </si>
  <si>
    <t>$26,800</t>
  </si>
  <si>
    <t>$40,100</t>
  </si>
  <si>
    <t>$11,500</t>
  </si>
  <si>
    <t>$58,800</t>
  </si>
  <si>
    <t>$29,600</t>
  </si>
  <si>
    <t>$41,900</t>
  </si>
  <si>
    <t>$14,500</t>
  </si>
  <si>
    <t>$56,300</t>
  </si>
  <si>
    <t>$39,800</t>
  </si>
  <si>
    <t>$51,100</t>
  </si>
  <si>
    <t>$24,000</t>
  </si>
  <si>
    <t>$33,900</t>
  </si>
  <si>
    <t>$11,100</t>
  </si>
  <si>
    <t>$54,100</t>
  </si>
  <si>
    <t>$42,400</t>
  </si>
  <si>
    <t>$62,700</t>
  </si>
  <si>
    <t>$31,500</t>
  </si>
  <si>
    <t>$47,800</t>
  </si>
  <si>
    <t>$17,500</t>
  </si>
  <si>
    <t>$68,300</t>
  </si>
  <si>
    <t>$36,000</t>
  </si>
  <si>
    <t>$49,200</t>
  </si>
  <si>
    <t>$58,200</t>
  </si>
  <si>
    <t>$30,600</t>
  </si>
  <si>
    <t>$44,400</t>
  </si>
  <si>
    <t>$57,500</t>
  </si>
  <si>
    <t>$45,500</t>
  </si>
  <si>
    <t>$16,600</t>
  </si>
  <si>
    <t>$55,200</t>
  </si>
  <si>
    <t>$24,200</t>
  </si>
  <si>
    <t>$43,400</t>
  </si>
  <si>
    <t>$31,600</t>
  </si>
  <si>
    <t>$47,600</t>
  </si>
  <si>
    <t>QLD - Other</t>
  </si>
  <si>
    <t>$60,000</t>
  </si>
  <si>
    <t>$32,300</t>
  </si>
  <si>
    <t>$57,100</t>
  </si>
  <si>
    <t>$30,800</t>
  </si>
  <si>
    <t>$41,000</t>
  </si>
  <si>
    <t>$16,500</t>
  </si>
  <si>
    <t>$34,000</t>
  </si>
  <si>
    <t>$32,000</t>
  </si>
  <si>
    <t>$13,000</t>
  </si>
  <si>
    <t>$26,900</t>
  </si>
  <si>
    <t>$38,500</t>
  </si>
  <si>
    <t>$16,000</t>
  </si>
  <si>
    <t>$60,500</t>
  </si>
  <si>
    <t>$31,900</t>
  </si>
  <si>
    <t>$42,600</t>
  </si>
  <si>
    <t>$56,500</t>
  </si>
  <si>
    <t>$39,400</t>
  </si>
  <si>
    <t>$16,800</t>
  </si>
  <si>
    <t>$67,400</t>
  </si>
  <si>
    <t>$34,500</t>
  </si>
  <si>
    <t>$58,900</t>
  </si>
  <si>
    <t>$29,700</t>
  </si>
  <si>
    <t>$17,000</t>
  </si>
  <si>
    <t>$68,200</t>
  </si>
  <si>
    <t>$41,600</t>
  </si>
  <si>
    <t>$37,700</t>
  </si>
  <si>
    <t>$63,400</t>
  </si>
  <si>
    <t>$35,700</t>
  </si>
  <si>
    <t>$19,800</t>
  </si>
  <si>
    <t>$71,500</t>
  </si>
  <si>
    <t>$40,000</t>
  </si>
  <si>
    <t>$50,300</t>
  </si>
  <si>
    <t>$31,100</t>
  </si>
  <si>
    <t>$13,500</t>
  </si>
  <si>
    <t>$59,300</t>
  </si>
  <si>
    <t>$34,100</t>
  </si>
  <si>
    <t>$36,300</t>
  </si>
  <si>
    <t>WA - Other</t>
  </si>
  <si>
    <t>&lt;11</t>
  </si>
  <si>
    <t>$51,400</t>
  </si>
  <si>
    <t>$25,200</t>
  </si>
  <si>
    <t>$13,900</t>
  </si>
  <si>
    <t>$43,900</t>
  </si>
  <si>
    <t>$22,000</t>
  </si>
  <si>
    <t>$42,900</t>
  </si>
  <si>
    <t>$21,800</t>
  </si>
  <si>
    <t>$31,000</t>
  </si>
  <si>
    <t>$10,800</t>
  </si>
  <si>
    <t>$57,700</t>
  </si>
  <si>
    <t>$28,100</t>
  </si>
  <si>
    <t>$14,400</t>
  </si>
  <si>
    <t>$36,700</t>
  </si>
  <si>
    <t>$57,800</t>
  </si>
  <si>
    <t>$12,100</t>
  </si>
  <si>
    <t>$59,100</t>
  </si>
  <si>
    <t>$29,800</t>
  </si>
  <si>
    <t>$44,500</t>
  </si>
  <si>
    <t>$46,300</t>
  </si>
  <si>
    <t>$9,200</t>
  </si>
  <si>
    <t>$10,400</t>
  </si>
  <si>
    <t>$48,000</t>
  </si>
  <si>
    <t>$23,900</t>
  </si>
  <si>
    <t>$58,500</t>
  </si>
  <si>
    <t>$28,700</t>
  </si>
  <si>
    <t>$51,700</t>
  </si>
  <si>
    <t>$27,600</t>
  </si>
  <si>
    <t>$35,200</t>
  </si>
  <si>
    <t>SA - Other</t>
  </si>
  <si>
    <t>$51,200</t>
  </si>
  <si>
    <t>$23,800</t>
  </si>
  <si>
    <t>$30,500</t>
  </si>
  <si>
    <t>$40,300</t>
  </si>
  <si>
    <t>$60,400</t>
  </si>
  <si>
    <t>$32,100</t>
  </si>
  <si>
    <t>$41,300</t>
  </si>
  <si>
    <t>$50,800</t>
  </si>
  <si>
    <t>$34,700</t>
  </si>
  <si>
    <t>TAS - Other</t>
  </si>
  <si>
    <t>$35,100</t>
  </si>
  <si>
    <t>$12,500</t>
  </si>
  <si>
    <t>$66,200</t>
  </si>
  <si>
    <t>$32,400</t>
  </si>
  <si>
    <t>$22,700</t>
  </si>
  <si>
    <t>$78,900</t>
  </si>
  <si>
    <t>$35,300</t>
  </si>
  <si>
    <t>$13,600</t>
  </si>
  <si>
    <t>$95,800</t>
  </si>
  <si>
    <t>$69,200</t>
  </si>
  <si>
    <t>$62,900</t>
  </si>
  <si>
    <t>$37,600</t>
  </si>
  <si>
    <t>$18,700</t>
  </si>
  <si>
    <t>$21,400</t>
  </si>
  <si>
    <t>$91,000</t>
  </si>
  <si>
    <t>$58,000</t>
  </si>
  <si>
    <t>$21,000</t>
  </si>
  <si>
    <t>$74,300</t>
  </si>
  <si>
    <t>$64,900</t>
  </si>
  <si>
    <t>NT - Other</t>
  </si>
  <si>
    <t>$69,600</t>
  </si>
  <si>
    <t>$45,300</t>
  </si>
  <si>
    <t>$3,500</t>
  </si>
  <si>
    <t>$95,500</t>
  </si>
  <si>
    <t>$63,500</t>
  </si>
  <si>
    <t>$49,600</t>
  </si>
  <si>
    <t>$55,700</t>
  </si>
  <si>
    <t>$42,000</t>
  </si>
  <si>
    <t>$75,700</t>
  </si>
  <si>
    <t>$62,000</t>
  </si>
  <si>
    <t>$19,300</t>
  </si>
  <si>
    <t>$75,600</t>
  </si>
  <si>
    <t>$60,900</t>
  </si>
  <si>
    <t>$68,900</t>
  </si>
  <si>
    <t>$25,300</t>
  </si>
  <si>
    <t>$55,600</t>
  </si>
  <si>
    <t>$78,300</t>
  </si>
  <si>
    <t>$40,500</t>
  </si>
  <si>
    <t>$79,300</t>
  </si>
  <si>
    <t>$64,800</t>
  </si>
  <si>
    <t>$22,800</t>
  </si>
  <si>
    <t>$71,200</t>
  </si>
  <si>
    <t>$26,700</t>
  </si>
  <si>
    <t>$16,100</t>
  </si>
  <si>
    <t>$72,700</t>
  </si>
  <si>
    <t>$30,900</t>
  </si>
  <si>
    <t>$16,200</t>
  </si>
  <si>
    <t>$73,700</t>
  </si>
  <si>
    <t>$59,500</t>
  </si>
  <si>
    <t>$86,300</t>
  </si>
  <si>
    <t>$71,000</t>
  </si>
  <si>
    <t>$20,500</t>
  </si>
  <si>
    <t>$60,700</t>
  </si>
  <si>
    <t>$20,400</t>
  </si>
  <si>
    <t>$81,900</t>
  </si>
  <si>
    <t>$67,300</t>
  </si>
  <si>
    <t>$71,900</t>
  </si>
  <si>
    <t>$27,100</t>
  </si>
  <si>
    <t>$21,200</t>
  </si>
  <si>
    <t>$65,900</t>
  </si>
  <si>
    <t>$80,100</t>
  </si>
  <si>
    <t>$42,500</t>
  </si>
  <si>
    <t>$63,100</t>
  </si>
  <si>
    <t>$79,900</t>
  </si>
  <si>
    <t>$32,900</t>
  </si>
  <si>
    <t>$58,400</t>
  </si>
  <si>
    <t>$75,900</t>
  </si>
  <si>
    <t>$26,000</t>
  </si>
  <si>
    <t>$65,300</t>
  </si>
  <si>
    <t>$19,500</t>
  </si>
  <si>
    <t>$61,900</t>
  </si>
  <si>
    <t>$69,700</t>
  </si>
  <si>
    <t>$71,800</t>
  </si>
  <si>
    <t>$33,500</t>
  </si>
  <si>
    <t>$69,000</t>
  </si>
  <si>
    <t>$51,600</t>
  </si>
  <si>
    <t>$44,100</t>
  </si>
  <si>
    <t>$11,900</t>
  </si>
  <si>
    <t>$74,800</t>
  </si>
  <si>
    <t>$30,700</t>
  </si>
  <si>
    <t>$31,200</t>
  </si>
  <si>
    <t>$62,200</t>
  </si>
  <si>
    <t>$29,200</t>
  </si>
  <si>
    <t>$46,600</t>
  </si>
  <si>
    <t>$70,000</t>
  </si>
  <si>
    <t>$32,200</t>
  </si>
  <si>
    <t>$51,300</t>
  </si>
  <si>
    <t>$15,500</t>
  </si>
  <si>
    <t>$83,600</t>
  </si>
  <si>
    <t>$66,500</t>
  </si>
  <si>
    <t>$19,100</t>
  </si>
  <si>
    <t>$54,900</t>
  </si>
  <si>
    <t>$62,800</t>
  </si>
  <si>
    <t>$51,000</t>
  </si>
  <si>
    <t>$77,300</t>
  </si>
  <si>
    <t>$39,500</t>
  </si>
  <si>
    <t>$59,600</t>
  </si>
  <si>
    <t>$19,600</t>
  </si>
  <si>
    <t>$68,000</t>
  </si>
  <si>
    <t>$29,000</t>
  </si>
  <si>
    <t>$17,300</t>
  </si>
  <si>
    <t>$63,200</t>
  </si>
  <si>
    <t>$65,500</t>
  </si>
  <si>
    <t>$50,200</t>
  </si>
  <si>
    <t>$59,800</t>
  </si>
  <si>
    <t>$65,800</t>
  </si>
  <si>
    <t>$14,200</t>
  </si>
  <si>
    <t>$71,600</t>
  </si>
  <si>
    <t>$75,400</t>
  </si>
  <si>
    <t>$73,300</t>
  </si>
  <si>
    <t>$29,500</t>
  </si>
  <si>
    <t>$58,600</t>
  </si>
  <si>
    <t>$67,000</t>
  </si>
  <si>
    <t>$50,700</t>
  </si>
  <si>
    <t>$12,000</t>
  </si>
  <si>
    <t>$80,900</t>
  </si>
  <si>
    <t>$77,600</t>
  </si>
  <si>
    <t>$28,300</t>
  </si>
  <si>
    <t>$13,700</t>
  </si>
  <si>
    <t>$65,000</t>
  </si>
  <si>
    <t>$47,100</t>
  </si>
  <si>
    <t>$11,800</t>
  </si>
  <si>
    <t>$78,500</t>
  </si>
  <si>
    <t>$34,900</t>
  </si>
  <si>
    <t>$63,900</t>
  </si>
  <si>
    <t>$89,600</t>
  </si>
  <si>
    <t>$18,300</t>
  </si>
  <si>
    <t>$74,400</t>
  </si>
  <si>
    <t>$33,700</t>
  </si>
  <si>
    <t>$17,400</t>
  </si>
  <si>
    <t>$29,900</t>
  </si>
  <si>
    <t>$61,700</t>
  </si>
  <si>
    <t>$72,800</t>
  </si>
  <si>
    <t>$78,800</t>
  </si>
  <si>
    <t>$19,000</t>
  </si>
  <si>
    <t>$78,400</t>
  </si>
  <si>
    <t>$35,000</t>
  </si>
  <si>
    <t>$57,000</t>
  </si>
  <si>
    <t>$82,800</t>
  </si>
  <si>
    <t>$62,400</t>
  </si>
  <si>
    <t>$34,800</t>
  </si>
  <si>
    <t>$36,900</t>
  </si>
  <si>
    <t>$69,500</t>
  </si>
  <si>
    <t>$28,800</t>
  </si>
  <si>
    <t>$52,300</t>
  </si>
  <si>
    <t>$76,900</t>
  </si>
  <si>
    <t>$18,900</t>
  </si>
  <si>
    <t>$86,400</t>
  </si>
  <si>
    <t>$72,500</t>
  </si>
  <si>
    <t>$85,600</t>
  </si>
  <si>
    <t>$42,800</t>
  </si>
  <si>
    <t>$89,400</t>
  </si>
  <si>
    <t>$67,500</t>
  </si>
  <si>
    <t>$22,500</t>
  </si>
  <si>
    <t>$93,600</t>
  </si>
  <si>
    <t>$44,300</t>
  </si>
  <si>
    <t>$23,500</t>
  </si>
  <si>
    <t>$71,300</t>
  </si>
  <si>
    <t>$32,700</t>
  </si>
  <si>
    <t>$48,200</t>
  </si>
  <si>
    <t>$72,000</t>
  </si>
  <si>
    <t>$22,400</t>
  </si>
  <si>
    <t>$82,200</t>
  </si>
  <si>
    <t>$34,400</t>
  </si>
  <si>
    <t>$48,100</t>
  </si>
  <si>
    <t>$47,900</t>
  </si>
  <si>
    <t>$73,900</t>
  </si>
  <si>
    <t>$31,700</t>
  </si>
  <si>
    <t>$57,400</t>
  </si>
  <si>
    <t>$67,200</t>
  </si>
  <si>
    <t>$49,300</t>
  </si>
  <si>
    <t>$70,900</t>
  </si>
  <si>
    <t>$78,000</t>
  </si>
  <si>
    <t>$76,400</t>
  </si>
  <si>
    <t>$61,100</t>
  </si>
  <si>
    <t>$61,500</t>
  </si>
  <si>
    <t>$35,400</t>
  </si>
  <si>
    <t>$67,700</t>
  </si>
  <si>
    <t>$84,100</t>
  </si>
  <si>
    <t>$91,100</t>
  </si>
  <si>
    <t>$73,100</t>
  </si>
  <si>
    <t>$15,600</t>
  </si>
  <si>
    <t>$93,200</t>
  </si>
  <si>
    <t>$76,000</t>
  </si>
  <si>
    <t>$24,700</t>
  </si>
  <si>
    <t>$53,300</t>
  </si>
  <si>
    <t>$117,400</t>
  </si>
  <si>
    <t>$37,000</t>
  </si>
  <si>
    <t>$98,300</t>
  </si>
  <si>
    <t>$26,200</t>
  </si>
  <si>
    <t>$120,900</t>
  </si>
  <si>
    <t>$41,500</t>
  </si>
  <si>
    <t>$72,600</t>
  </si>
  <si>
    <t>$196,900</t>
  </si>
  <si>
    <t>$64,100</t>
  </si>
  <si>
    <t>$163,200</t>
  </si>
  <si>
    <t>$37,300</t>
  </si>
  <si>
    <t>$102,700</t>
  </si>
  <si>
    <t>$26,100</t>
  </si>
  <si>
    <t>$91,500</t>
  </si>
  <si>
    <t>$97,700</t>
  </si>
  <si>
    <t>$56,600</t>
  </si>
  <si>
    <t>$21,600</t>
  </si>
  <si>
    <t>$158,900</t>
  </si>
  <si>
    <t>$146,300</t>
  </si>
  <si>
    <t>$93,300</t>
  </si>
  <si>
    <t>$46,500</t>
  </si>
  <si>
    <t>$68,700</t>
  </si>
  <si>
    <t>$3,800</t>
  </si>
  <si>
    <t>OT</t>
  </si>
  <si>
    <t>$98,500</t>
  </si>
  <si>
    <t xml:space="preserve">NSW </t>
  </si>
  <si>
    <t>NSW  - Hunter New England</t>
  </si>
  <si>
    <t>NSW  - Central Coast</t>
  </si>
  <si>
    <t>NSW  - Far West</t>
  </si>
  <si>
    <t>NSW  - Illawarra Shoalhaven</t>
  </si>
  <si>
    <t>NSW  - Mid North Coast</t>
  </si>
  <si>
    <t>NSW  - Murrumbidgee</t>
  </si>
  <si>
    <t>NSW  - Nepean Blue Mountains</t>
  </si>
  <si>
    <t>NSW  - North Sydney</t>
  </si>
  <si>
    <t>NSW  - Northern NSW</t>
  </si>
  <si>
    <t>NSW  - South Eastern Sydney</t>
  </si>
  <si>
    <t>NSW  - South Western Sydney</t>
  </si>
  <si>
    <t>NSW  - Southern NSW</t>
  </si>
  <si>
    <t>NSW  - Sydney</t>
  </si>
  <si>
    <t>NSW  - Western NSW</t>
  </si>
  <si>
    <t>NSW  - Western Sydney</t>
  </si>
  <si>
    <t>Service districts are defined by the current address the participant resides in. ‘Other’ includes participants where the service district information is missing.</t>
  </si>
  <si>
    <t>Core supports enable participants to complete activities of daily living. Participant budgets often have a lot of flexibility to choose specific supports with their core support budgets, but cannot reallocate this funding for other support purposes (i.e. capital or capacity building supports).</t>
  </si>
  <si>
    <t>Capacity building supports enable participants to build their independence and skills. Participant budgets are allocated at a support category level and must be used to achieve the goals set out in the participant’s plan.</t>
  </si>
  <si>
    <t xml:space="preserve">Capital supports are investments, such as assistive technologies – equipment, home or vehicle modifications, or for Specialist Disability Accommodation (SDA). Participant budgets for this support purpose are restricted to specific items identified in the participant’s plan. </t>
  </si>
  <si>
    <t>The phasing date shown for Hunter New England is for the Hunter Trial Site.</t>
  </si>
  <si>
    <t>Since the phasing schedule for South Australia is by age, each service district in the state has the phasing date Jul-13.</t>
  </si>
  <si>
    <t>Since the phasing schedule for Tasmania is by age, each service district in the state has the phasing date Jul-13.</t>
  </si>
  <si>
    <t>Other Territories includes Norfolk Island, Christmas Island and the Cocos (Keeling) Islands.</t>
  </si>
  <si>
    <t>Average annualised committed supports are derived from total annualised committed supports in the current plans of active participants at 31 March 2023. Average payments are derived from total payments paid over the 12 months to 31 March 2023, divided by the average number of active participants between the start and end of the 12 months. They have been rounded to the nearest hundred dollars. Figures are not shown if there is insufficient data in the group.</t>
  </si>
  <si>
    <t>Participation rate refers to the proportion of general population that are NDIS participants.</t>
  </si>
  <si>
    <t>In this quarter, population estimates were adjusted to reflect updated views of Australia's current and future population growth. This population update resulted in an overall increase to participation rates, with the greatest changes seen in ages 0-18 for most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</si>
</sst>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
    <numFmt numFmtId="165" formatCode="&quot;$&quot;#,##0.00"/>
  </numFmts>
  <fonts count="19" x14ac:knownFonts="1">
    <font>
      <sz val="11"/>
      <color theme="1"/>
      <name val="Calibri"/>
      <family val="2"/>
      <scheme val="minor"/>
    </font>
    <font>
      <sz val="11"/>
      <color theme="1"/>
      <name val="Calibri"/>
      <family val="2"/>
      <scheme val="minor"/>
    </font>
    <font>
      <sz val="10"/>
      <color theme="1"/>
      <name val="Arial"/>
      <family val="2"/>
    </font>
    <font>
      <b/>
      <sz val="12"/>
      <color rgb="FFFFFFFF"/>
      <name val="Arial"/>
      <family val="2"/>
    </font>
    <font>
      <sz val="9"/>
      <color theme="1"/>
      <name val="Arial"/>
      <family val="2"/>
    </font>
    <font>
      <sz val="20"/>
      <color rgb="FF6B2B77"/>
      <name val="Arial"/>
      <family val="2"/>
    </font>
    <font>
      <b/>
      <sz val="20"/>
      <color rgb="FF6B2B77"/>
      <name val="Arial"/>
      <family val="2"/>
    </font>
    <font>
      <u/>
      <sz val="11"/>
      <color theme="10"/>
      <name val="Calibri"/>
      <family val="2"/>
      <scheme val="minor"/>
    </font>
    <font>
      <sz val="12"/>
      <color theme="1"/>
      <name val="Arial"/>
      <family val="2"/>
    </font>
    <font>
      <sz val="12"/>
      <color rgb="FFFFFFFF"/>
      <name val="Arial"/>
      <family val="2"/>
    </font>
    <font>
      <b/>
      <sz val="12"/>
      <color theme="1"/>
      <name val="Arial"/>
      <family val="2"/>
    </font>
    <font>
      <u/>
      <sz val="12"/>
      <color theme="10"/>
      <name val="Arial"/>
      <family val="2"/>
    </font>
    <font>
      <b/>
      <sz val="12"/>
      <color rgb="FF6B2976"/>
      <name val="Arial"/>
      <family val="2"/>
    </font>
    <font>
      <b/>
      <sz val="16"/>
      <color rgb="FF6B2B77"/>
      <name val="Arial"/>
      <family val="2"/>
    </font>
    <font>
      <sz val="16"/>
      <color rgb="FF6B2B77"/>
      <name val="Arial"/>
      <family val="2"/>
    </font>
    <font>
      <b/>
      <sz val="12"/>
      <color theme="0"/>
      <name val="Arial"/>
      <family val="2"/>
    </font>
    <font>
      <b/>
      <sz val="12"/>
      <color rgb="FF000000"/>
      <name val="Arial"/>
      <family val="2"/>
    </font>
    <font>
      <sz val="12"/>
      <color rgb="FF000000"/>
      <name val="Arial"/>
      <family val="2"/>
    </font>
    <font>
      <sz val="12"/>
      <name val="Arial"/>
      <family val="2"/>
    </font>
  </fonts>
  <fills count="3">
    <fill>
      <patternFill patternType="none"/>
    </fill>
    <fill>
      <patternFill patternType="gray125"/>
    </fill>
    <fill>
      <patternFill patternType="solid">
        <fgColor rgb="FF6B2976"/>
        <bgColor indexed="64"/>
      </patternFill>
    </fill>
  </fills>
  <borders count="12">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44" fontId="1" fillId="0" borderId="0" applyFont="0" applyFill="0" applyBorder="0" applyAlignment="0" applyProtection="0"/>
  </cellStyleXfs>
  <cellXfs count="103">
    <xf numFmtId="0" fontId="0" fillId="0" borderId="0" xfId="0"/>
    <xf numFmtId="0" fontId="2" fillId="0" borderId="0" xfId="0" applyFont="1"/>
    <xf numFmtId="0" fontId="6" fillId="0" borderId="0" xfId="0" applyFont="1" applyAlignment="1">
      <alignment vertical="center"/>
    </xf>
    <xf numFmtId="0" fontId="8" fillId="0" borderId="0" xfId="0" applyFont="1"/>
    <xf numFmtId="0" fontId="9" fillId="2" borderId="0" xfId="0" applyFont="1" applyFill="1"/>
    <xf numFmtId="0" fontId="10" fillId="0" borderId="0" xfId="0" applyFont="1"/>
    <xf numFmtId="0" fontId="11" fillId="0" borderId="0" xfId="7" applyFont="1" applyAlignment="1"/>
    <xf numFmtId="0" fontId="10" fillId="0" borderId="0" xfId="0" applyFont="1" applyAlignment="1">
      <alignment horizontal="left" vertical="center"/>
    </xf>
    <xf numFmtId="0" fontId="12" fillId="0" borderId="0" xfId="0" applyFont="1"/>
    <xf numFmtId="0" fontId="3" fillId="2" borderId="0" xfId="0" applyFont="1" applyFill="1"/>
    <xf numFmtId="0" fontId="5" fillId="0" borderId="0" xfId="0" applyFont="1" applyAlignment="1">
      <alignment vertical="top" wrapText="1"/>
    </xf>
    <xf numFmtId="0" fontId="13" fillId="0" borderId="0" xfId="0" applyFont="1" applyAlignment="1">
      <alignment vertical="center"/>
    </xf>
    <xf numFmtId="0" fontId="14" fillId="0" borderId="0" xfId="0" applyFont="1" applyAlignment="1">
      <alignment vertical="top" wrapText="1"/>
    </xf>
    <xf numFmtId="0" fontId="8" fillId="0" borderId="0" xfId="0" applyFont="1" applyAlignment="1">
      <alignment wrapText="1"/>
    </xf>
    <xf numFmtId="0" fontId="11" fillId="0" borderId="0" xfId="7" applyFont="1"/>
    <xf numFmtId="0" fontId="3" fillId="2" borderId="1" xfId="0" applyFont="1" applyFill="1" applyBorder="1" applyAlignment="1">
      <alignment vertical="center"/>
    </xf>
    <xf numFmtId="0" fontId="1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6" fillId="0" borderId="9" xfId="0" applyFont="1" applyBorder="1" applyAlignment="1">
      <alignment vertical="center"/>
    </xf>
    <xf numFmtId="164" fontId="16" fillId="0" borderId="10" xfId="1" applyNumberFormat="1" applyFont="1" applyBorder="1" applyAlignment="1">
      <alignment horizontal="center" vertical="center"/>
    </xf>
    <xf numFmtId="164" fontId="10" fillId="0" borderId="10" xfId="1" applyNumberFormat="1" applyFont="1" applyBorder="1" applyAlignment="1">
      <alignment horizontal="center" vertical="center"/>
    </xf>
    <xf numFmtId="164" fontId="10" fillId="0" borderId="11" xfId="1" applyNumberFormat="1" applyFont="1" applyBorder="1" applyAlignment="1">
      <alignment horizontal="center" vertical="center"/>
    </xf>
    <xf numFmtId="0" fontId="17" fillId="0" borderId="6" xfId="0" applyFont="1" applyBorder="1" applyAlignment="1">
      <alignment vertical="center"/>
    </xf>
    <xf numFmtId="164" fontId="17" fillId="0" borderId="0" xfId="1" applyNumberFormat="1" applyFont="1" applyBorder="1" applyAlignment="1">
      <alignment horizontal="center" vertical="center"/>
    </xf>
    <xf numFmtId="164" fontId="8" fillId="0" borderId="0" xfId="1" applyNumberFormat="1" applyFont="1" applyBorder="1" applyAlignment="1">
      <alignment horizontal="center" vertical="center"/>
    </xf>
    <xf numFmtId="164" fontId="10" fillId="0" borderId="5" xfId="1" applyNumberFormat="1" applyFont="1" applyBorder="1" applyAlignment="1">
      <alignment horizontal="center" vertical="center"/>
    </xf>
    <xf numFmtId="0" fontId="17" fillId="0" borderId="3" xfId="0" applyFont="1" applyBorder="1" applyAlignment="1">
      <alignment vertical="center"/>
    </xf>
    <xf numFmtId="0" fontId="17" fillId="0" borderId="1" xfId="0" applyFont="1" applyBorder="1" applyAlignment="1">
      <alignment vertical="center"/>
    </xf>
    <xf numFmtId="164" fontId="17" fillId="0" borderId="7" xfId="1" applyNumberFormat="1" applyFont="1" applyBorder="1" applyAlignment="1">
      <alignment horizontal="center" vertical="center"/>
    </xf>
    <xf numFmtId="164" fontId="8" fillId="0" borderId="7" xfId="1" applyNumberFormat="1" applyFont="1" applyBorder="1" applyAlignment="1">
      <alignment horizontal="center" vertical="center"/>
    </xf>
    <xf numFmtId="164" fontId="10" fillId="0" borderId="8" xfId="1" applyNumberFormat="1" applyFont="1" applyBorder="1" applyAlignment="1">
      <alignment horizontal="center" vertical="center"/>
    </xf>
    <xf numFmtId="164" fontId="17" fillId="0" borderId="2" xfId="1" applyNumberFormat="1" applyFont="1" applyBorder="1" applyAlignment="1">
      <alignment horizontal="center" vertical="center"/>
    </xf>
    <xf numFmtId="164" fontId="8" fillId="0" borderId="2" xfId="1" applyNumberFormat="1" applyFont="1" applyBorder="1" applyAlignment="1">
      <alignment horizontal="center" vertical="center"/>
    </xf>
    <xf numFmtId="164" fontId="10" fillId="0" borderId="4" xfId="1" applyNumberFormat="1" applyFont="1" applyBorder="1" applyAlignment="1">
      <alignment horizontal="center" vertical="center"/>
    </xf>
    <xf numFmtId="0" fontId="17" fillId="0" borderId="9" xfId="0" applyFont="1" applyBorder="1" applyAlignment="1">
      <alignment vertical="center"/>
    </xf>
    <xf numFmtId="164" fontId="17" fillId="0" borderId="10" xfId="1" applyNumberFormat="1" applyFont="1" applyBorder="1" applyAlignment="1">
      <alignment horizontal="center" vertical="center"/>
    </xf>
    <xf numFmtId="164" fontId="8" fillId="0" borderId="10" xfId="1" applyNumberFormat="1" applyFont="1" applyBorder="1" applyAlignment="1">
      <alignment horizontal="center" vertical="center"/>
    </xf>
    <xf numFmtId="164" fontId="8" fillId="0" borderId="11" xfId="1" applyNumberFormat="1" applyFont="1" applyBorder="1" applyAlignment="1">
      <alignment horizontal="center" vertical="center"/>
    </xf>
    <xf numFmtId="0" fontId="16" fillId="0" borderId="6" xfId="0" applyFont="1" applyBorder="1" applyAlignment="1">
      <alignment vertical="center"/>
    </xf>
    <xf numFmtId="164" fontId="16" fillId="0" borderId="7" xfId="1" applyNumberFormat="1" applyFont="1" applyBorder="1" applyAlignment="1">
      <alignment horizontal="center" vertical="center"/>
    </xf>
    <xf numFmtId="164" fontId="10" fillId="0" borderId="7" xfId="1" applyNumberFormat="1" applyFont="1" applyBorder="1" applyAlignment="1">
      <alignment horizontal="center" vertical="center"/>
    </xf>
    <xf numFmtId="0" fontId="3" fillId="2" borderId="3"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6" fillId="0" borderId="10" xfId="0" applyFont="1" applyBorder="1" applyAlignment="1">
      <alignment vertical="center"/>
    </xf>
    <xf numFmtId="3" fontId="16" fillId="0" borderId="4" xfId="0" applyNumberFormat="1" applyFont="1" applyBorder="1" applyAlignment="1">
      <alignment horizontal="center" vertical="center"/>
    </xf>
    <xf numFmtId="3" fontId="16" fillId="0" borderId="1" xfId="0" applyNumberFormat="1" applyFont="1" applyBorder="1" applyAlignment="1">
      <alignment horizontal="center" vertical="center"/>
    </xf>
    <xf numFmtId="3" fontId="16" fillId="0" borderId="2" xfId="0" applyNumberFormat="1" applyFont="1" applyBorder="1" applyAlignment="1">
      <alignment horizontal="center" vertical="center"/>
    </xf>
    <xf numFmtId="0" fontId="8" fillId="0" borderId="7" xfId="0" applyFont="1" applyBorder="1"/>
    <xf numFmtId="3" fontId="17" fillId="0" borderId="5" xfId="0" applyNumberFormat="1" applyFont="1" applyBorder="1" applyAlignment="1">
      <alignment horizontal="center" vertical="center"/>
    </xf>
    <xf numFmtId="3" fontId="17" fillId="0" borderId="3" xfId="0" applyNumberFormat="1" applyFont="1" applyBorder="1" applyAlignment="1">
      <alignment horizontal="center" vertical="center"/>
    </xf>
    <xf numFmtId="3" fontId="17" fillId="0" borderId="0" xfId="0" applyNumberFormat="1" applyFont="1" applyAlignment="1">
      <alignment horizontal="center" vertical="center"/>
    </xf>
    <xf numFmtId="3" fontId="16" fillId="0" borderId="0" xfId="0" applyNumberFormat="1" applyFont="1" applyAlignment="1">
      <alignment horizontal="center" vertical="center"/>
    </xf>
    <xf numFmtId="0" fontId="17" fillId="0" borderId="0" xfId="0" applyFont="1" applyAlignment="1">
      <alignment vertical="center"/>
    </xf>
    <xf numFmtId="0" fontId="17" fillId="0" borderId="2" xfId="0" applyFont="1" applyBorder="1" applyAlignment="1">
      <alignment vertical="center"/>
    </xf>
    <xf numFmtId="3" fontId="16" fillId="0" borderId="11" xfId="0" applyNumberFormat="1" applyFont="1" applyBorder="1" applyAlignment="1">
      <alignment horizontal="center" vertical="center"/>
    </xf>
    <xf numFmtId="3" fontId="16" fillId="0" borderId="9" xfId="0" applyNumberFormat="1" applyFont="1" applyBorder="1" applyAlignment="1">
      <alignment horizontal="center" vertical="center"/>
    </xf>
    <xf numFmtId="3" fontId="16" fillId="0" borderId="10" xfId="0" applyNumberFormat="1" applyFont="1" applyBorder="1" applyAlignment="1">
      <alignment horizontal="center" vertical="center"/>
    </xf>
    <xf numFmtId="0" fontId="17" fillId="0" borderId="7" xfId="0" applyFont="1" applyBorder="1" applyAlignment="1">
      <alignment vertical="center"/>
    </xf>
    <xf numFmtId="3" fontId="16" fillId="0" borderId="7" xfId="0" applyNumberFormat="1" applyFont="1" applyBorder="1" applyAlignment="1">
      <alignment horizontal="center" vertical="center"/>
    </xf>
    <xf numFmtId="0" fontId="17" fillId="0" borderId="10" xfId="0" applyFont="1" applyBorder="1" applyAlignment="1">
      <alignment vertical="center"/>
    </xf>
    <xf numFmtId="3" fontId="17" fillId="0" borderId="10" xfId="0" applyNumberFormat="1" applyFont="1" applyBorder="1" applyAlignment="1">
      <alignment horizontal="center" vertical="center"/>
    </xf>
    <xf numFmtId="0" fontId="16" fillId="0" borderId="7" xfId="0" applyFont="1" applyBorder="1" applyAlignment="1">
      <alignment vertical="center"/>
    </xf>
    <xf numFmtId="3" fontId="16" fillId="0" borderId="8"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5" xfId="0" applyNumberFormat="1" applyFont="1" applyBorder="1" applyAlignment="1">
      <alignment horizontal="center" vertical="center"/>
    </xf>
    <xf numFmtId="0" fontId="3" fillId="2" borderId="2" xfId="0" applyFont="1" applyFill="1" applyBorder="1" applyAlignment="1">
      <alignment vertical="center"/>
    </xf>
    <xf numFmtId="0" fontId="3" fillId="2" borderId="0" xfId="0" applyFont="1" applyFill="1" applyAlignment="1">
      <alignment horizontal="center" vertical="center" wrapText="1"/>
    </xf>
    <xf numFmtId="17" fontId="16" fillId="0" borderId="10" xfId="0" applyNumberFormat="1" applyFont="1" applyBorder="1" applyAlignment="1">
      <alignment horizontal="center" vertical="center"/>
    </xf>
    <xf numFmtId="9" fontId="16" fillId="0" borderId="1" xfId="0" applyNumberFormat="1" applyFont="1" applyBorder="1" applyAlignment="1">
      <alignment horizontal="center" vertical="center"/>
    </xf>
    <xf numFmtId="0" fontId="8" fillId="0" borderId="7" xfId="0" applyFont="1" applyBorder="1" applyAlignment="1">
      <alignment vertical="center"/>
    </xf>
    <xf numFmtId="17" fontId="17" fillId="0" borderId="7" xfId="0" applyNumberFormat="1" applyFont="1" applyBorder="1" applyAlignment="1">
      <alignment horizontal="center" vertical="center"/>
    </xf>
    <xf numFmtId="9" fontId="17" fillId="0" borderId="3" xfId="0" applyNumberFormat="1" applyFont="1" applyBorder="1" applyAlignment="1">
      <alignment horizontal="center" vertical="center"/>
    </xf>
    <xf numFmtId="17" fontId="17" fillId="0" borderId="0" xfId="0" applyNumberFormat="1" applyFont="1" applyAlignment="1">
      <alignment horizontal="center" vertical="center"/>
    </xf>
    <xf numFmtId="0" fontId="8" fillId="0" borderId="2" xfId="0" applyFont="1" applyBorder="1" applyAlignment="1">
      <alignment horizontal="center" vertical="center"/>
    </xf>
    <xf numFmtId="3" fontId="17" fillId="0" borderId="4"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2" xfId="0" applyNumberFormat="1" applyFont="1" applyBorder="1" applyAlignment="1">
      <alignment horizontal="center" vertical="center"/>
    </xf>
    <xf numFmtId="0" fontId="8" fillId="0" borderId="1" xfId="0" applyFont="1" applyBorder="1" applyAlignment="1">
      <alignment horizontal="center" vertical="center"/>
    </xf>
    <xf numFmtId="9" fontId="16" fillId="0" borderId="9" xfId="0" applyNumberFormat="1" applyFont="1" applyBorder="1" applyAlignment="1">
      <alignment horizontal="center" vertical="center"/>
    </xf>
    <xf numFmtId="3" fontId="17" fillId="0" borderId="8" xfId="0" applyNumberFormat="1" applyFont="1" applyBorder="1" applyAlignment="1">
      <alignment horizontal="center" vertical="center"/>
    </xf>
    <xf numFmtId="9" fontId="17" fillId="0" borderId="6" xfId="0" applyNumberFormat="1" applyFont="1" applyBorder="1" applyAlignment="1">
      <alignment horizontal="center" vertical="center"/>
    </xf>
    <xf numFmtId="3" fontId="17" fillId="0" borderId="7" xfId="0" applyNumberFormat="1" applyFont="1" applyBorder="1" applyAlignment="1">
      <alignment horizontal="center" vertical="center"/>
    </xf>
    <xf numFmtId="9" fontId="8" fillId="0" borderId="1" xfId="1" applyFont="1" applyBorder="1" applyAlignment="1">
      <alignment horizontal="center" vertical="center"/>
    </xf>
    <xf numFmtId="0" fontId="16" fillId="0" borderId="10" xfId="0" applyFont="1" applyBorder="1" applyAlignment="1">
      <alignment horizontal="center" vertical="center"/>
    </xf>
    <xf numFmtId="0" fontId="10" fillId="0" borderId="1" xfId="0" applyFont="1" applyBorder="1" applyAlignment="1">
      <alignment horizontal="center" vertical="center"/>
    </xf>
    <xf numFmtId="0" fontId="17" fillId="0" borderId="10" xfId="0" applyFont="1" applyBorder="1" applyAlignment="1">
      <alignment horizontal="center" vertical="center"/>
    </xf>
    <xf numFmtId="0" fontId="16" fillId="0" borderId="7" xfId="0" applyFont="1" applyBorder="1" applyAlignment="1">
      <alignment horizontal="center" vertical="center"/>
    </xf>
    <xf numFmtId="9" fontId="16" fillId="0" borderId="3" xfId="0" applyNumberFormat="1" applyFont="1" applyBorder="1" applyAlignment="1">
      <alignment horizontal="center" vertical="center"/>
    </xf>
    <xf numFmtId="0" fontId="18" fillId="0" borderId="0" xfId="0" applyFont="1" applyAlignment="1">
      <alignment wrapText="1"/>
    </xf>
    <xf numFmtId="0" fontId="18" fillId="0" borderId="0" xfId="0" applyFont="1" applyAlignment="1">
      <alignment vertical="center" wrapText="1"/>
    </xf>
    <xf numFmtId="0" fontId="18" fillId="0" borderId="0" xfId="0" applyFont="1"/>
    <xf numFmtId="165" fontId="17" fillId="0" borderId="3" xfId="8" applyNumberFormat="1" applyFont="1" applyBorder="1" applyAlignment="1">
      <alignment horizontal="center" vertical="center"/>
    </xf>
    <xf numFmtId="9" fontId="8" fillId="0" borderId="1" xfId="0" applyNumberFormat="1" applyFont="1" applyBorder="1" applyAlignment="1">
      <alignment horizontal="center" vertical="center"/>
    </xf>
    <xf numFmtId="0" fontId="11" fillId="0" borderId="0" xfId="7" applyFont="1" applyAlignment="1"/>
    <xf numFmtId="0" fontId="18" fillId="0" borderId="0" xfId="0" applyFont="1" applyAlignment="1">
      <alignment horizontal="left" wrapText="1"/>
    </xf>
    <xf numFmtId="0" fontId="11" fillId="0" borderId="0" xfId="7" applyFont="1"/>
    <xf numFmtId="0" fontId="8" fillId="0" borderId="0" xfId="0" applyFont="1" applyAlignment="1">
      <alignment horizontal="left" vertical="center"/>
    </xf>
    <xf numFmtId="0" fontId="18" fillId="0" borderId="0" xfId="0" applyFont="1" applyAlignment="1">
      <alignment horizontal="left"/>
    </xf>
    <xf numFmtId="0" fontId="8" fillId="0" borderId="0" xfId="0" applyFont="1" applyAlignment="1">
      <alignment horizontal="left" vertical="center" wrapText="1"/>
    </xf>
    <xf numFmtId="0" fontId="8" fillId="0" borderId="0" xfId="0" applyFont="1"/>
  </cellXfs>
  <cellStyles count="9">
    <cellStyle name="Comma 2" xfId="2" xr:uid="{00000000-0005-0000-0000-000001000000}"/>
    <cellStyle name="Comma 2 2" xfId="6" xr:uid="{00000000-0005-0000-0000-000002000000}"/>
    <cellStyle name="Currency" xfId="8" builtinId="4"/>
    <cellStyle name="Currency 2" xfId="5" xr:uid="{00000000-0005-0000-0000-000003000000}"/>
    <cellStyle name="Hyperlink" xfId="7" builtinId="8"/>
    <cellStyle name="Normal" xfId="0" builtinId="0"/>
    <cellStyle name="Normal 4" xfId="3" xr:uid="{00000000-0005-0000-0000-000006000000}"/>
    <cellStyle name="Percent" xfId="1" builtinId="5"/>
    <cellStyle name="Percent 2" xfId="4" xr:uid="{00000000-0005-0000-0000-000008000000}"/>
  </cellStyles>
  <dxfs count="81">
    <dxf>
      <font>
        <b/>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6B2976"/>
        </patternFill>
      </fill>
      <alignment horizontal="center" vertical="center" textRotation="0" wrapText="1" indent="0" justifyLastLine="0" shrinkToFit="0" readingOrder="0"/>
    </dxf>
    <dxf>
      <font>
        <color rgb="FF9C0006"/>
      </font>
      <fill>
        <patternFill>
          <bgColor rgb="FFFFC7CE"/>
        </patternFill>
      </fill>
    </dxf>
    <dxf>
      <font>
        <b/>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6B2976"/>
        </patternFill>
      </fill>
      <alignment horizontal="center" vertical="center" textRotation="0" wrapText="1" indent="0" justifyLastLine="0" shrinkToFit="0" readingOrder="0"/>
    </dxf>
    <dxf>
      <font>
        <color rgb="FF9C0006"/>
      </font>
      <fill>
        <patternFill>
          <bgColor rgb="FFFFC7CE"/>
        </patternFill>
      </fill>
    </dxf>
    <dxf>
      <font>
        <b/>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theme="1"/>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numFmt numFmtId="164" formatCode="0.0%"/>
      <alignment horizontal="center"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6B2976"/>
        </patternFill>
      </fill>
      <alignment horizontal="center" vertical="center" textRotation="0" wrapText="1" indent="0" justifyLastLine="0" shrinkToFit="0" readingOrder="0"/>
    </dxf>
    <dxf>
      <font>
        <color rgb="FF9C0006"/>
      </font>
      <fill>
        <patternFill>
          <bgColor rgb="FFFFC7CE"/>
        </patternFill>
      </fill>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font>
        <strike val="0"/>
        <outline val="0"/>
        <shadow val="0"/>
        <vertAlign val="baseline"/>
        <sz val="12"/>
        <name val="Arial"/>
        <family val="2"/>
        <scheme val="none"/>
      </font>
    </dxf>
    <dxf>
      <font>
        <color rgb="FF9C0006"/>
      </font>
      <fill>
        <patternFill>
          <bgColor rgb="FFFFC7CE"/>
        </patternFill>
      </fill>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center" vertical="center" textRotation="0" wrapText="1" indent="0" justifyLastLine="0" shrinkToFit="0" readingOrder="0"/>
    </dxf>
    <dxf>
      <font>
        <color rgb="FF9C0006"/>
      </font>
      <fill>
        <patternFill>
          <bgColor rgb="FFFFC7CE"/>
        </patternFill>
      </fill>
    </dxf>
    <dxf>
      <font>
        <b/>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right/>
        <top/>
        <bottom style="medium">
          <color indexed="64"/>
        </bottom>
      </border>
    </dxf>
    <dxf>
      <font>
        <strike val="0"/>
        <outline val="0"/>
        <shadow val="0"/>
        <vertAlign val="baseline"/>
        <sz val="12"/>
        <name val="Arial"/>
        <family val="2"/>
        <scheme val="none"/>
      </font>
    </dxf>
    <dxf>
      <font>
        <b val="0"/>
        <i val="0"/>
        <strike val="0"/>
        <condense val="0"/>
        <extend val="0"/>
        <outline val="0"/>
        <shadow val="0"/>
        <u val="none"/>
        <vertAlign val="baseline"/>
        <sz val="12"/>
        <color rgb="FF000000"/>
        <name val="Arial"/>
        <family val="2"/>
        <scheme val="none"/>
      </font>
      <numFmt numFmtId="3" formatCode="#,##0"/>
      <alignment horizontal="center" vertical="center" textRotation="0" wrapText="0" indent="0" justifyLastLine="0" shrinkToFit="0" readingOrder="0"/>
      <border diagonalUp="0" diagonalDown="0" outline="0">
        <left style="medium">
          <color indexed="64"/>
        </left>
        <right/>
        <top/>
        <bottom style="medium">
          <color indexed="64"/>
        </bottom>
      </border>
    </dxf>
    <dxf>
      <font>
        <strike val="0"/>
        <outline val="0"/>
        <shadow val="0"/>
        <vertAlign val="baseline"/>
        <sz val="12"/>
        <name val="Arial"/>
        <family val="2"/>
        <scheme val="none"/>
      </font>
    </dxf>
    <dxf>
      <font>
        <strike val="0"/>
        <outline val="0"/>
        <shadow val="0"/>
        <vertAlign val="baseline"/>
        <sz val="12"/>
        <name val="Arial"/>
        <family val="2"/>
        <scheme val="none"/>
      </font>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2"/>
        <name val="Arial"/>
        <family val="2"/>
        <scheme val="none"/>
      </font>
    </dxf>
    <dxf>
      <font>
        <strike val="0"/>
        <outline val="0"/>
        <shadow val="0"/>
        <vertAlign val="baseline"/>
        <sz val="12"/>
        <name val="Arial"/>
        <family val="2"/>
        <scheme val="none"/>
      </font>
      <alignment textRotation="0" justifyLastLine="0" shrinkToFit="0" readingOrder="0"/>
    </dxf>
    <dxf>
      <font>
        <color rgb="FF9C0006"/>
      </font>
      <fill>
        <patternFill>
          <bgColor rgb="FFFFC7CE"/>
        </patternFill>
      </fill>
    </dxf>
    <dxf>
      <font>
        <b val="0"/>
        <i val="0"/>
        <strike val="0"/>
        <condense val="0"/>
        <extend val="0"/>
        <outline val="0"/>
        <shadow val="0"/>
        <u/>
        <vertAlign val="baseline"/>
        <sz val="12"/>
        <color theme="1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0" indent="0" justifyLastLine="0" shrinkToFit="0" readingOrder="0"/>
    </dxf>
    <dxf>
      <font>
        <strike val="0"/>
        <outline val="0"/>
        <shadow val="0"/>
        <vertAlign val="baseline"/>
        <sz val="12"/>
        <name val="Arial"/>
        <family val="2"/>
        <scheme val="none"/>
      </font>
    </dxf>
    <dxf>
      <font>
        <b/>
        <i val="0"/>
        <strike val="0"/>
        <condense val="0"/>
        <extend val="0"/>
        <outline val="0"/>
        <shadow val="0"/>
        <u val="none"/>
        <vertAlign val="baseline"/>
        <sz val="12"/>
        <color rgb="FFFFFFFF"/>
        <name val="Arial"/>
        <family val="2"/>
        <scheme val="none"/>
      </font>
      <fill>
        <patternFill patternType="solid">
          <fgColor indexed="64"/>
          <bgColor rgb="FF6B2976"/>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2231A8F-49DF-4495-B6F6-2897A9A47639}" name="Table7" displayName="Table7" ref="A2:B8" totalsRowShown="0" headerRowDxfId="80" dataDxfId="79">
  <autoFilter ref="A2:B8" xr:uid="{F2231A8F-49DF-4495-B6F6-2897A9A47639}">
    <filterColumn colId="0" hiddenButton="1"/>
    <filterColumn colId="1" hiddenButton="1"/>
  </autoFilter>
  <tableColumns count="2">
    <tableColumn id="1" xr3:uid="{CBF687B9-BD8A-49E4-AAC2-2CA4C486BBE8}" name="Heading" dataDxfId="78"/>
    <tableColumn id="2" xr3:uid="{D7C4BEF8-DDC2-48DB-8B1F-72E3458B820D}" name="Link" dataDxfId="77" dataCellStyle="Hyperlink"/>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I101" totalsRowShown="0" headerRowDxfId="75" dataDxfId="74" tableBorderDxfId="73">
  <autoFilter ref="A2:I10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000-000001000000}" name="Service district" dataDxfId="72"/>
    <tableColumn id="2" xr3:uid="{00000000-0010-0000-0000-000002000000}" name="Phasing date" dataDxfId="71"/>
    <tableColumn id="3" xr3:uid="{00000000-0010-0000-0000-000003000000}" name="Core supports (Count)" dataDxfId="70"/>
    <tableColumn id="4" xr3:uid="{00000000-0010-0000-0000-000004000000}" name="Core supports (Percentage)" dataDxfId="69"/>
    <tableColumn id="5" xr3:uid="{00000000-0010-0000-0000-000005000000}" name="Capacity Building supports (Count)" dataDxfId="68"/>
    <tableColumn id="6" xr3:uid="{00000000-0010-0000-0000-000006000000}" name="Capacity Building supports (Percentage)" dataDxfId="67"/>
    <tableColumn id="7" xr3:uid="{00000000-0010-0000-0000-000007000000}" name="Capital supports (Count)" dataDxfId="66"/>
    <tableColumn id="8" xr3:uid="{00000000-0010-0000-0000-000008000000}" name="Capital supports (Percentage)" dataDxfId="65"/>
    <tableColumn id="9" xr3:uid="{00000000-0010-0000-0000-000009000000}" name="Total active participants" dataDxfId="64"/>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F101" totalsRowShown="0" headerRowDxfId="62" dataDxfId="61" tableBorderDxfId="60">
  <autoFilter ref="A2:F101"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Service district" dataDxfId="59"/>
    <tableColumn id="2" xr3:uid="{00000000-0010-0000-0100-000002000000}" name="Average annualised committed supports" dataDxfId="58"/>
    <tableColumn id="3" xr3:uid="{00000000-0010-0000-0100-000003000000}" name="Median annualised committed supports" dataDxfId="57"/>
    <tableColumn id="4" xr3:uid="{00000000-0010-0000-0100-000004000000}" name="Average payments" dataDxfId="56"/>
    <tableColumn id="5" xr3:uid="{00000000-0010-0000-0100-000005000000}" name="Median payments" dataDxfId="55"/>
    <tableColumn id="6" xr3:uid="{00000000-0010-0000-0100-000006000000}" name="Total active participants" dataDxfId="54"/>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F101" totalsRowShown="0" headerRowDxfId="52" dataDxfId="51" tableBorderDxfId="50">
  <autoFilter ref="A2:F101" xr:uid="{00000000-0009-0000-0100-000003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Service district" dataDxfId="49"/>
    <tableColumn id="2" xr3:uid="{00000000-0010-0000-0200-000002000000}" name="Average annualised committed supports" dataDxfId="48"/>
    <tableColumn id="3" xr3:uid="{00000000-0010-0000-0200-000003000000}" name="Median annualised committed supports" dataDxfId="47"/>
    <tableColumn id="4" xr3:uid="{00000000-0010-0000-0200-000004000000}" name="Average payments" dataDxfId="46"/>
    <tableColumn id="5" xr3:uid="{00000000-0010-0000-0200-000005000000}" name="Median payments" dataDxfId="45"/>
    <tableColumn id="6" xr3:uid="{00000000-0010-0000-0200-000006000000}" name="Total active participants not in SIL" dataDxfId="44"/>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J92" totalsRowShown="0" headerRowDxfId="42" dataDxfId="41" tableBorderDxfId="40" dataCellStyle="Percent">
  <autoFilter ref="A2:J9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300-000001000000}" name="Service district" dataDxfId="39"/>
    <tableColumn id="2" xr3:uid="{00000000-0010-0000-0300-000002000000}" name="0 to 6 years" dataDxfId="38" dataCellStyle="Percent"/>
    <tableColumn id="3" xr3:uid="{00000000-0010-0000-0300-000003000000}" name="7 to 14 years" dataDxfId="37" dataCellStyle="Percent"/>
    <tableColumn id="4" xr3:uid="{00000000-0010-0000-0300-000004000000}" name="15 to 18 years" dataDxfId="36" dataCellStyle="Percent"/>
    <tableColumn id="5" xr3:uid="{00000000-0010-0000-0300-000005000000}" name="19 to 24 years" dataDxfId="35" dataCellStyle="Percent"/>
    <tableColumn id="6" xr3:uid="{00000000-0010-0000-0300-000006000000}" name="25 to 34 years" dataDxfId="34" dataCellStyle="Percent"/>
    <tableColumn id="7" xr3:uid="{00000000-0010-0000-0300-000007000000}" name="35 to 44 years" dataDxfId="33" dataCellStyle="Percent"/>
    <tableColumn id="8" xr3:uid="{00000000-0010-0000-0300-000008000000}" name="45 to 54 years" dataDxfId="32" dataCellStyle="Percent"/>
    <tableColumn id="9" xr3:uid="{00000000-0010-0000-0300-000009000000}" name="55 to 64 years" dataDxfId="31" dataCellStyle="Percent"/>
    <tableColumn id="10" xr3:uid="{00000000-0010-0000-0300-00000A000000}" name="Total excl. 65+ years" dataDxfId="30" dataCellStyle="Percent"/>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J92" totalsRowShown="0" headerRowDxfId="28" dataDxfId="26" headerRowBorderDxfId="27" tableBorderDxfId="25" dataCellStyle="Percent">
  <autoFilter ref="A2:J9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400-000001000000}" name="Service District" dataDxfId="24"/>
    <tableColumn id="2" xr3:uid="{00000000-0010-0000-0400-000002000000}" name="0 to 6 years" dataDxfId="23" dataCellStyle="Percent"/>
    <tableColumn id="3" xr3:uid="{00000000-0010-0000-0400-000003000000}" name="7 to 14 years" dataDxfId="22" dataCellStyle="Percent"/>
    <tableColumn id="4" xr3:uid="{00000000-0010-0000-0400-000004000000}" name="15 to 18 years" dataDxfId="21" dataCellStyle="Percent"/>
    <tableColumn id="5" xr3:uid="{00000000-0010-0000-0400-000005000000}" name="19 to 24 years" dataDxfId="20" dataCellStyle="Percent"/>
    <tableColumn id="6" xr3:uid="{00000000-0010-0000-0400-000006000000}" name="25 to 34 years" dataDxfId="19" dataCellStyle="Percent"/>
    <tableColumn id="7" xr3:uid="{00000000-0010-0000-0400-000007000000}" name="35 to 44 years" dataDxfId="18" dataCellStyle="Percent"/>
    <tableColumn id="8" xr3:uid="{00000000-0010-0000-0400-000008000000}" name="45 to 54 years" dataDxfId="17" dataCellStyle="Percent"/>
    <tableColumn id="9" xr3:uid="{00000000-0010-0000-0400-000009000000}" name="55 to 64 years" dataDxfId="16" dataCellStyle="Percent"/>
    <tableColumn id="10" xr3:uid="{00000000-0010-0000-0400-00000A000000}" name="Total excl. 65+ years" dataDxfId="15" dataCellStyle="Percent"/>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2:J92" totalsRowShown="0" headerRowDxfId="13" dataDxfId="11" headerRowBorderDxfId="12" tableBorderDxfId="10" dataCellStyle="Percent">
  <autoFilter ref="A2:J9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Service District" dataDxfId="9"/>
    <tableColumn id="2" xr3:uid="{00000000-0010-0000-0500-000002000000}" name="0 to 6 years" dataDxfId="8" dataCellStyle="Percent"/>
    <tableColumn id="3" xr3:uid="{00000000-0010-0000-0500-000003000000}" name="7 to 14 years" dataDxfId="7" dataCellStyle="Percent"/>
    <tableColumn id="4" xr3:uid="{00000000-0010-0000-0500-000004000000}" name="15 to 18 years" dataDxfId="6" dataCellStyle="Percent"/>
    <tableColumn id="5" xr3:uid="{00000000-0010-0000-0500-000005000000}" name="19 to 24 years" dataDxfId="5" dataCellStyle="Percent"/>
    <tableColumn id="6" xr3:uid="{00000000-0010-0000-0500-000006000000}" name="25 to 34 years" dataDxfId="4" dataCellStyle="Percent"/>
    <tableColumn id="7" xr3:uid="{00000000-0010-0000-0500-000007000000}" name="35 to 44 years" dataDxfId="3" dataCellStyle="Percent"/>
    <tableColumn id="8" xr3:uid="{00000000-0010-0000-0500-000008000000}" name="45 to 54 years" dataDxfId="2" dataCellStyle="Percent"/>
    <tableColumn id="9" xr3:uid="{00000000-0010-0000-0500-000009000000}" name="55 to 64 years" dataDxfId="1" dataCellStyle="Percent"/>
    <tableColumn id="10" xr3:uid="{00000000-0010-0000-0500-00000A000000}" name="Total excl. 65+ years" dataDxfId="0" dataCellStyle="Percent"/>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267D-3F2C-4F8D-B5BF-D1ADE7AD43F5}">
  <sheetPr codeName="Sheet2"/>
  <dimension ref="A1:K3"/>
  <sheetViews>
    <sheetView tabSelected="1" zoomScaleNormal="100" workbookViewId="0"/>
  </sheetViews>
  <sheetFormatPr defaultColWidth="0" defaultRowHeight="15" zeroHeight="1" x14ac:dyDescent="0.25"/>
  <cols>
    <col min="1" max="1" width="87.28515625" customWidth="1"/>
    <col min="2" max="11" width="0" hidden="1" customWidth="1"/>
    <col min="12" max="16384" width="8.7109375" hidden="1"/>
  </cols>
  <sheetData>
    <row r="1" spans="1:11" ht="26.25" x14ac:dyDescent="0.25">
      <c r="A1" s="11" t="s">
        <v>15</v>
      </c>
      <c r="B1" s="2"/>
      <c r="C1" s="1"/>
      <c r="D1" s="1"/>
      <c r="E1" s="1"/>
      <c r="F1" s="1"/>
      <c r="G1" s="1"/>
      <c r="H1" s="1"/>
      <c r="I1" s="1"/>
      <c r="J1" s="1"/>
      <c r="K1" s="1"/>
    </row>
    <row r="2" spans="1:11" ht="60.75" x14ac:dyDescent="0.25">
      <c r="A2" s="12" t="s">
        <v>14</v>
      </c>
      <c r="B2" s="10"/>
      <c r="C2" s="10"/>
      <c r="D2" s="10"/>
      <c r="E2" s="10"/>
      <c r="F2" s="10"/>
      <c r="G2" s="10"/>
      <c r="H2" s="10"/>
      <c r="I2" s="10"/>
      <c r="J2" s="10"/>
      <c r="K2" s="10"/>
    </row>
    <row r="3" spans="1:11" ht="15.75" x14ac:dyDescent="0.25">
      <c r="A3" s="14" t="s">
        <v>48</v>
      </c>
    </row>
  </sheetData>
  <hyperlinks>
    <hyperlink ref="A3" location="TableOfContents!A1" display="Back to Table of Contents" xr:uid="{A330FCB1-34C1-47B0-B7E5-D764C732BF0A}"/>
  </hyperlink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9"/>
  <sheetViews>
    <sheetView zoomScaleNormal="100" workbookViewId="0"/>
  </sheetViews>
  <sheetFormatPr defaultColWidth="0" defaultRowHeight="15" zeroHeight="1" x14ac:dyDescent="0.2"/>
  <cols>
    <col min="1" max="1" width="146.28515625" style="3" customWidth="1"/>
    <col min="2" max="2" width="24.85546875" style="3" customWidth="1"/>
    <col min="3" max="3" width="11.28515625" style="3" hidden="1" customWidth="1"/>
    <col min="4" max="10" width="0" style="3" hidden="1" customWidth="1"/>
    <col min="11" max="16384" width="11.28515625" style="3" hidden="1"/>
  </cols>
  <sheetData>
    <row r="1" spans="1:10" ht="15.75" x14ac:dyDescent="0.25">
      <c r="A1" s="8" t="s">
        <v>45</v>
      </c>
      <c r="B1" s="5"/>
    </row>
    <row r="2" spans="1:10" s="4" customFormat="1" ht="15.75" x14ac:dyDescent="0.25">
      <c r="A2" s="9" t="s">
        <v>43</v>
      </c>
      <c r="B2" s="9" t="s">
        <v>44</v>
      </c>
      <c r="C2" s="3"/>
    </row>
    <row r="3" spans="1:10" x14ac:dyDescent="0.2">
      <c r="A3" s="3" t="s">
        <v>50</v>
      </c>
      <c r="B3" s="6" t="s">
        <v>21</v>
      </c>
    </row>
    <row r="4" spans="1:10" ht="30" x14ac:dyDescent="0.2">
      <c r="A4" s="13" t="s">
        <v>51</v>
      </c>
      <c r="B4" s="6" t="s">
        <v>22</v>
      </c>
      <c r="G4" s="7"/>
      <c r="H4" s="7"/>
      <c r="I4" s="7"/>
      <c r="J4" s="7"/>
    </row>
    <row r="5" spans="1:10" ht="30" x14ac:dyDescent="0.2">
      <c r="A5" s="13" t="s">
        <v>52</v>
      </c>
      <c r="B5" s="6" t="s">
        <v>23</v>
      </c>
      <c r="G5" s="7"/>
      <c r="H5" s="7"/>
      <c r="I5" s="7"/>
      <c r="J5" s="7"/>
    </row>
    <row r="6" spans="1:10" x14ac:dyDescent="0.2">
      <c r="A6" s="3" t="s">
        <v>53</v>
      </c>
      <c r="B6" s="6" t="s">
        <v>24</v>
      </c>
    </row>
    <row r="7" spans="1:10" x14ac:dyDescent="0.2">
      <c r="A7" s="3" t="s">
        <v>54</v>
      </c>
      <c r="B7" s="6" t="s">
        <v>25</v>
      </c>
    </row>
    <row r="8" spans="1:10" x14ac:dyDescent="0.2">
      <c r="A8" s="3" t="s">
        <v>55</v>
      </c>
      <c r="B8" s="6" t="s">
        <v>26</v>
      </c>
    </row>
    <row r="9" spans="1:10" s="96" customFormat="1" x14ac:dyDescent="0.2">
      <c r="A9" s="96" t="s">
        <v>46</v>
      </c>
    </row>
  </sheetData>
  <mergeCells count="1">
    <mergeCell ref="A9:XFD9"/>
  </mergeCells>
  <hyperlinks>
    <hyperlink ref="B3" location="Table1!A1" display="Go to Table O.1" xr:uid="{00000000-0004-0000-0200-000000000000}"/>
    <hyperlink ref="B4" location="Table2!A1" display="Go to Table O.2" xr:uid="{00000000-0004-0000-0200-000001000000}"/>
    <hyperlink ref="B5" location="Table3!A1" display="Go to Table O.3" xr:uid="{00000000-0004-0000-0200-000002000000}"/>
    <hyperlink ref="B6" location="Table4!A1" display="Go to Table O.4" xr:uid="{00000000-0004-0000-0200-000003000000}"/>
    <hyperlink ref="B7" location="Table5!A1" display="Go to Table O.5" xr:uid="{00000000-0004-0000-0200-000004000000}"/>
    <hyperlink ref="B8" location="Table6!A1" display="Go to Table O.6" xr:uid="{00000000-0004-0000-0200-000005000000}"/>
    <hyperlink ref="A9" location="Intro!A1" display="Back to Intro" xr:uid="{9F7F5A89-1207-449B-B528-67CBDCC72482}"/>
  </hyperlinks>
  <pageMargins left="0.7" right="0.7" top="0.75" bottom="0.75" header="0.3" footer="0.3"/>
  <pageSetup paperSize="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10"/>
  <sheetViews>
    <sheetView zoomScaleNormal="100" workbookViewId="0">
      <selection sqref="A1:I1"/>
    </sheetView>
  </sheetViews>
  <sheetFormatPr defaultColWidth="0" defaultRowHeight="15" zeroHeight="1" x14ac:dyDescent="0.2"/>
  <cols>
    <col min="1" max="1" width="38.5703125" style="3" bestFit="1" customWidth="1"/>
    <col min="2" max="2" width="13.42578125" style="3" customWidth="1"/>
    <col min="3" max="3" width="21" style="3" customWidth="1"/>
    <col min="4" max="4" width="25.42578125" style="3" customWidth="1"/>
    <col min="5" max="5" width="30.42578125" style="3" customWidth="1"/>
    <col min="6" max="6" width="34.5703125" style="3" customWidth="1"/>
    <col min="7" max="7" width="22.42578125" style="3" customWidth="1"/>
    <col min="8" max="8" width="26.5703125" style="3" customWidth="1"/>
    <col min="9" max="9" width="21.5703125" style="3" customWidth="1"/>
    <col min="10" max="16384" width="8.7109375" style="3" hidden="1"/>
  </cols>
  <sheetData>
    <row r="1" spans="1:9" x14ac:dyDescent="0.2">
      <c r="A1" s="99" t="str">
        <f>T_h001</f>
        <v>Table O.1 Active participants by service district and support type included in plan as at 31 March 2023</v>
      </c>
      <c r="B1" s="99"/>
      <c r="C1" s="99"/>
      <c r="D1" s="99"/>
      <c r="E1" s="99"/>
      <c r="F1" s="99"/>
      <c r="G1" s="99"/>
      <c r="H1" s="99"/>
      <c r="I1" s="99"/>
    </row>
    <row r="2" spans="1:9" ht="43.5" customHeight="1" thickBot="1" x14ac:dyDescent="0.25">
      <c r="A2" s="68" t="s">
        <v>12</v>
      </c>
      <c r="B2" s="69" t="s">
        <v>27</v>
      </c>
      <c r="C2" s="18" t="s">
        <v>28</v>
      </c>
      <c r="D2" s="44" t="s">
        <v>29</v>
      </c>
      <c r="E2" s="18" t="s">
        <v>30</v>
      </c>
      <c r="F2" s="44" t="s">
        <v>31</v>
      </c>
      <c r="G2" s="18" t="s">
        <v>32</v>
      </c>
      <c r="H2" s="44" t="s">
        <v>33</v>
      </c>
      <c r="I2" s="45" t="s">
        <v>13</v>
      </c>
    </row>
    <row r="3" spans="1:9" ht="16.5" thickBot="1" x14ac:dyDescent="0.25">
      <c r="A3" s="46" t="s">
        <v>591</v>
      </c>
      <c r="B3" s="70">
        <f>MAX(B4:B19)</f>
        <v>42917</v>
      </c>
      <c r="C3" s="47">
        <v>141482</v>
      </c>
      <c r="D3" s="71">
        <v>0.79808435386429144</v>
      </c>
      <c r="E3" s="49">
        <v>174523</v>
      </c>
      <c r="F3" s="71">
        <v>0.98446498981819408</v>
      </c>
      <c r="G3" s="49">
        <v>35249</v>
      </c>
      <c r="H3" s="71">
        <v>0.19883572036981673</v>
      </c>
      <c r="I3" s="49">
        <v>177277</v>
      </c>
    </row>
    <row r="4" spans="1:9" ht="15.75" x14ac:dyDescent="0.2">
      <c r="A4" s="72" t="s">
        <v>592</v>
      </c>
      <c r="B4" s="73">
        <v>41456</v>
      </c>
      <c r="C4" s="51">
        <v>23912</v>
      </c>
      <c r="D4" s="74">
        <v>0.8041160843393752</v>
      </c>
      <c r="E4" s="51">
        <v>29053</v>
      </c>
      <c r="F4" s="74">
        <v>0.97699835222113862</v>
      </c>
      <c r="G4" s="53">
        <v>5763</v>
      </c>
      <c r="H4" s="74">
        <v>0.19379897097891516</v>
      </c>
      <c r="I4" s="54">
        <v>29737</v>
      </c>
    </row>
    <row r="5" spans="1:9" ht="15.75" x14ac:dyDescent="0.2">
      <c r="A5" s="55" t="s">
        <v>593</v>
      </c>
      <c r="B5" s="75">
        <v>42552</v>
      </c>
      <c r="C5" s="51">
        <v>7740</v>
      </c>
      <c r="D5" s="74">
        <v>0.77291791491911321</v>
      </c>
      <c r="E5" s="51">
        <v>9890</v>
      </c>
      <c r="F5" s="74">
        <v>0.98761733572997801</v>
      </c>
      <c r="G5" s="53">
        <v>1826</v>
      </c>
      <c r="H5" s="74">
        <v>0.18234471739564609</v>
      </c>
      <c r="I5" s="54">
        <v>10014</v>
      </c>
    </row>
    <row r="6" spans="1:9" ht="15.75" x14ac:dyDescent="0.2">
      <c r="A6" s="55" t="s">
        <v>594</v>
      </c>
      <c r="B6" s="75">
        <v>42917</v>
      </c>
      <c r="C6" s="51">
        <v>707</v>
      </c>
      <c r="D6" s="74">
        <v>0.83471074380165289</v>
      </c>
      <c r="E6" s="51">
        <v>845</v>
      </c>
      <c r="F6" s="74">
        <v>0.99763872491145222</v>
      </c>
      <c r="G6" s="53">
        <v>171</v>
      </c>
      <c r="H6" s="74">
        <v>0.20188902007083825</v>
      </c>
      <c r="I6" s="54">
        <v>847</v>
      </c>
    </row>
    <row r="7" spans="1:9" ht="15.75" x14ac:dyDescent="0.2">
      <c r="A7" s="55" t="s">
        <v>595</v>
      </c>
      <c r="B7" s="75">
        <v>42917</v>
      </c>
      <c r="C7" s="51">
        <v>8590</v>
      </c>
      <c r="D7" s="74">
        <v>0.83552183639723765</v>
      </c>
      <c r="E7" s="51">
        <v>10071</v>
      </c>
      <c r="F7" s="74">
        <v>0.97957397140355995</v>
      </c>
      <c r="G7" s="53">
        <v>2243</v>
      </c>
      <c r="H7" s="74">
        <v>0.21816943877054762</v>
      </c>
      <c r="I7" s="54">
        <v>10281</v>
      </c>
    </row>
    <row r="8" spans="1:9" ht="15.75" x14ac:dyDescent="0.2">
      <c r="A8" s="55" t="s">
        <v>596</v>
      </c>
      <c r="B8" s="75">
        <v>42917</v>
      </c>
      <c r="C8" s="51">
        <v>6521</v>
      </c>
      <c r="D8" s="74">
        <v>0.88926769398609029</v>
      </c>
      <c r="E8" s="51">
        <v>7291</v>
      </c>
      <c r="F8" s="74">
        <v>0.99427246693031501</v>
      </c>
      <c r="G8" s="53">
        <v>1384</v>
      </c>
      <c r="H8" s="74">
        <v>0.18873585162961953</v>
      </c>
      <c r="I8" s="54">
        <v>7333</v>
      </c>
    </row>
    <row r="9" spans="1:9" ht="15.75" x14ac:dyDescent="0.2">
      <c r="A9" s="55" t="s">
        <v>597</v>
      </c>
      <c r="B9" s="75">
        <v>42917</v>
      </c>
      <c r="C9" s="51">
        <v>6922</v>
      </c>
      <c r="D9" s="74">
        <v>0.89339184305627262</v>
      </c>
      <c r="E9" s="51">
        <v>7720</v>
      </c>
      <c r="F9" s="74">
        <v>0.99638616417139902</v>
      </c>
      <c r="G9" s="53">
        <v>1748</v>
      </c>
      <c r="H9" s="74">
        <v>0.22560660815694372</v>
      </c>
      <c r="I9" s="54">
        <v>7748</v>
      </c>
    </row>
    <row r="10" spans="1:9" ht="15.75" x14ac:dyDescent="0.2">
      <c r="A10" s="55" t="s">
        <v>598</v>
      </c>
      <c r="B10" s="75">
        <v>42186</v>
      </c>
      <c r="C10" s="51">
        <v>7559</v>
      </c>
      <c r="D10" s="74">
        <v>0.72626825518831672</v>
      </c>
      <c r="E10" s="51">
        <v>10171</v>
      </c>
      <c r="F10" s="74">
        <v>0.97722905457340503</v>
      </c>
      <c r="G10" s="53">
        <v>1903</v>
      </c>
      <c r="H10" s="74">
        <v>0.1828401229823213</v>
      </c>
      <c r="I10" s="54">
        <v>10408</v>
      </c>
    </row>
    <row r="11" spans="1:9" ht="15.75" x14ac:dyDescent="0.2">
      <c r="A11" s="55" t="s">
        <v>599</v>
      </c>
      <c r="B11" s="75">
        <v>42552</v>
      </c>
      <c r="C11" s="51">
        <v>9501</v>
      </c>
      <c r="D11" s="74">
        <v>0.79446442010201523</v>
      </c>
      <c r="E11" s="51">
        <v>11759</v>
      </c>
      <c r="F11" s="74">
        <v>0.9832761936616774</v>
      </c>
      <c r="G11" s="53">
        <v>2717</v>
      </c>
      <c r="H11" s="74">
        <v>0.22719290910611256</v>
      </c>
      <c r="I11" s="54">
        <v>11959</v>
      </c>
    </row>
    <row r="12" spans="1:9" ht="15.75" x14ac:dyDescent="0.2">
      <c r="A12" s="55" t="s">
        <v>600</v>
      </c>
      <c r="B12" s="75">
        <v>42917</v>
      </c>
      <c r="C12" s="51">
        <v>7959</v>
      </c>
      <c r="D12" s="74">
        <v>0.94637336504161718</v>
      </c>
      <c r="E12" s="51">
        <v>8371</v>
      </c>
      <c r="F12" s="74">
        <v>0.99536266349583824</v>
      </c>
      <c r="G12" s="53">
        <v>1656</v>
      </c>
      <c r="H12" s="74">
        <v>0.19690844233055885</v>
      </c>
      <c r="I12" s="54">
        <v>8410</v>
      </c>
    </row>
    <row r="13" spans="1:9" ht="15.75" x14ac:dyDescent="0.2">
      <c r="A13" s="55" t="s">
        <v>601</v>
      </c>
      <c r="B13" s="75">
        <v>42917</v>
      </c>
      <c r="C13" s="51">
        <v>10098</v>
      </c>
      <c r="D13" s="74">
        <v>0.84051939404028631</v>
      </c>
      <c r="E13" s="51">
        <v>11898</v>
      </c>
      <c r="F13" s="74">
        <v>0.99034459796903618</v>
      </c>
      <c r="G13" s="53">
        <v>2510</v>
      </c>
      <c r="H13" s="74">
        <v>0.2089229232562011</v>
      </c>
      <c r="I13" s="54">
        <v>12014</v>
      </c>
    </row>
    <row r="14" spans="1:9" ht="15.75" x14ac:dyDescent="0.2">
      <c r="A14" s="55" t="s">
        <v>602</v>
      </c>
      <c r="B14" s="75">
        <v>42552</v>
      </c>
      <c r="C14" s="51">
        <v>20400</v>
      </c>
      <c r="D14" s="74">
        <v>0.74068695083871905</v>
      </c>
      <c r="E14" s="51">
        <v>27110</v>
      </c>
      <c r="F14" s="74">
        <v>0.98431486457047423</v>
      </c>
      <c r="G14" s="53">
        <v>5135</v>
      </c>
      <c r="H14" s="74">
        <v>0.18644252414494228</v>
      </c>
      <c r="I14" s="54">
        <v>27542</v>
      </c>
    </row>
    <row r="15" spans="1:9" ht="15.75" x14ac:dyDescent="0.2">
      <c r="A15" s="55" t="s">
        <v>603</v>
      </c>
      <c r="B15" s="75">
        <v>42552</v>
      </c>
      <c r="C15" s="51">
        <v>4044</v>
      </c>
      <c r="D15" s="74">
        <v>0.8302196674194211</v>
      </c>
      <c r="E15" s="51">
        <v>4784</v>
      </c>
      <c r="F15" s="74">
        <v>0.98213919113118453</v>
      </c>
      <c r="G15" s="53">
        <v>1041</v>
      </c>
      <c r="H15" s="74">
        <v>0.21371381646479162</v>
      </c>
      <c r="I15" s="54">
        <v>4871</v>
      </c>
    </row>
    <row r="16" spans="1:9" ht="15.75" x14ac:dyDescent="0.2">
      <c r="A16" s="55" t="s">
        <v>604</v>
      </c>
      <c r="B16" s="75">
        <v>42917</v>
      </c>
      <c r="C16" s="51">
        <v>6218</v>
      </c>
      <c r="D16" s="74">
        <v>0.8821109377216626</v>
      </c>
      <c r="E16" s="51">
        <v>6963</v>
      </c>
      <c r="F16" s="74">
        <v>0.98779968789899275</v>
      </c>
      <c r="G16" s="53">
        <v>1452</v>
      </c>
      <c r="H16" s="74">
        <v>0.20598666477514541</v>
      </c>
      <c r="I16" s="54">
        <v>7049</v>
      </c>
    </row>
    <row r="17" spans="1:9" ht="15.75" x14ac:dyDescent="0.2">
      <c r="A17" s="55" t="s">
        <v>605</v>
      </c>
      <c r="B17" s="75">
        <v>42917</v>
      </c>
      <c r="C17" s="51">
        <v>6245</v>
      </c>
      <c r="D17" s="74">
        <v>0.82934926958831345</v>
      </c>
      <c r="E17" s="51">
        <v>7444</v>
      </c>
      <c r="F17" s="74">
        <v>0.98857901726427622</v>
      </c>
      <c r="G17" s="53">
        <v>1694</v>
      </c>
      <c r="H17" s="74">
        <v>0.2249667994687915</v>
      </c>
      <c r="I17" s="54">
        <v>7530</v>
      </c>
    </row>
    <row r="18" spans="1:9" ht="15.75" x14ac:dyDescent="0.2">
      <c r="A18" s="55" t="s">
        <v>606</v>
      </c>
      <c r="B18" s="75">
        <v>42552</v>
      </c>
      <c r="C18" s="51">
        <v>15046</v>
      </c>
      <c r="D18" s="74">
        <v>0.69961871105737938</v>
      </c>
      <c r="E18" s="51">
        <v>21126</v>
      </c>
      <c r="F18" s="74">
        <v>0.98233051241513991</v>
      </c>
      <c r="G18" s="53">
        <v>4002</v>
      </c>
      <c r="H18" s="74">
        <v>0.18608760345949968</v>
      </c>
      <c r="I18" s="54">
        <v>21506</v>
      </c>
    </row>
    <row r="19" spans="1:9" ht="16.5" thickBot="1" x14ac:dyDescent="0.25">
      <c r="A19" s="56" t="s">
        <v>197</v>
      </c>
      <c r="B19" s="76" t="s">
        <v>16</v>
      </c>
      <c r="C19" s="77">
        <v>20</v>
      </c>
      <c r="D19" s="78">
        <v>0.7142857142857143</v>
      </c>
      <c r="E19" s="77">
        <v>27</v>
      </c>
      <c r="F19" s="78">
        <v>0.9642857142857143</v>
      </c>
      <c r="G19" s="79" t="s">
        <v>340</v>
      </c>
      <c r="H19" s="80" t="s">
        <v>16</v>
      </c>
      <c r="I19" s="49">
        <v>28</v>
      </c>
    </row>
    <row r="20" spans="1:9" ht="16.5" thickBot="1" x14ac:dyDescent="0.25">
      <c r="A20" s="46" t="s">
        <v>10</v>
      </c>
      <c r="B20" s="70">
        <f>MAX(B21:B38)</f>
        <v>43466</v>
      </c>
      <c r="C20" s="47">
        <v>152342</v>
      </c>
      <c r="D20" s="71">
        <v>0.96126956082786474</v>
      </c>
      <c r="E20" s="49">
        <v>156976</v>
      </c>
      <c r="F20" s="71">
        <v>0.99050984351337712</v>
      </c>
      <c r="G20" s="49">
        <v>28741</v>
      </c>
      <c r="H20" s="71">
        <v>0.18135411408379606</v>
      </c>
      <c r="I20" s="49">
        <v>158480</v>
      </c>
    </row>
    <row r="21" spans="1:9" ht="15.75" x14ac:dyDescent="0.2">
      <c r="A21" s="60" t="s">
        <v>72</v>
      </c>
      <c r="B21" s="73">
        <v>41456</v>
      </c>
      <c r="C21" s="51">
        <v>10178</v>
      </c>
      <c r="D21" s="74">
        <v>0.93479059515062457</v>
      </c>
      <c r="E21" s="53">
        <v>10752</v>
      </c>
      <c r="F21" s="74">
        <v>0.98750918442321822</v>
      </c>
      <c r="G21" s="53">
        <v>2013</v>
      </c>
      <c r="H21" s="74">
        <v>0.18488243938280677</v>
      </c>
      <c r="I21" s="54">
        <v>10888</v>
      </c>
    </row>
    <row r="22" spans="1:9" ht="15.75" x14ac:dyDescent="0.2">
      <c r="A22" s="55" t="s">
        <v>73</v>
      </c>
      <c r="B22" s="75">
        <v>42736</v>
      </c>
      <c r="C22" s="51">
        <v>5640</v>
      </c>
      <c r="D22" s="74">
        <v>0.90384615384615385</v>
      </c>
      <c r="E22" s="53">
        <v>6145</v>
      </c>
      <c r="F22" s="74">
        <v>0.98477564102564108</v>
      </c>
      <c r="G22" s="53">
        <v>1184</v>
      </c>
      <c r="H22" s="74">
        <v>0.18974358974358974</v>
      </c>
      <c r="I22" s="54">
        <v>6240</v>
      </c>
    </row>
    <row r="23" spans="1:9" ht="15.75" x14ac:dyDescent="0.2">
      <c r="A23" s="55" t="s">
        <v>74</v>
      </c>
      <c r="B23" s="75">
        <v>42856</v>
      </c>
      <c r="C23" s="51">
        <v>7990</v>
      </c>
      <c r="D23" s="74">
        <v>0.9573448358495088</v>
      </c>
      <c r="E23" s="53">
        <v>8268</v>
      </c>
      <c r="F23" s="74">
        <v>0.99065420560747663</v>
      </c>
      <c r="G23" s="53">
        <v>1417</v>
      </c>
      <c r="H23" s="74">
        <v>0.16978193146417445</v>
      </c>
      <c r="I23" s="54">
        <v>8346</v>
      </c>
    </row>
    <row r="24" spans="1:9" ht="15.75" x14ac:dyDescent="0.2">
      <c r="A24" s="55" t="s">
        <v>75</v>
      </c>
      <c r="B24" s="75">
        <v>42552</v>
      </c>
      <c r="C24" s="51">
        <v>14205</v>
      </c>
      <c r="D24" s="74">
        <v>0.94079078084641365</v>
      </c>
      <c r="E24" s="53">
        <v>14894</v>
      </c>
      <c r="F24" s="74">
        <v>0.98642294191668323</v>
      </c>
      <c r="G24" s="53">
        <v>2896</v>
      </c>
      <c r="H24" s="74">
        <v>0.19180078150870919</v>
      </c>
      <c r="I24" s="54">
        <v>15099</v>
      </c>
    </row>
    <row r="25" spans="1:9" ht="15.75" x14ac:dyDescent="0.2">
      <c r="A25" s="55" t="s">
        <v>76</v>
      </c>
      <c r="B25" s="75">
        <v>43009</v>
      </c>
      <c r="C25" s="51">
        <v>5851</v>
      </c>
      <c r="D25" s="74">
        <v>0.97467932700316506</v>
      </c>
      <c r="E25" s="53">
        <v>5931</v>
      </c>
      <c r="F25" s="74">
        <v>0.98800599700149927</v>
      </c>
      <c r="G25" s="53">
        <v>1080</v>
      </c>
      <c r="H25" s="74">
        <v>0.17991004497751126</v>
      </c>
      <c r="I25" s="54">
        <v>6003</v>
      </c>
    </row>
    <row r="26" spans="1:9" ht="15.75" x14ac:dyDescent="0.2">
      <c r="A26" s="55" t="s">
        <v>77</v>
      </c>
      <c r="B26" s="75">
        <v>43009</v>
      </c>
      <c r="C26" s="51">
        <v>3668</v>
      </c>
      <c r="D26" s="74">
        <v>0.92931340258424122</v>
      </c>
      <c r="E26" s="53">
        <v>3900</v>
      </c>
      <c r="F26" s="74">
        <v>0.98809222194071444</v>
      </c>
      <c r="G26" s="53">
        <v>739</v>
      </c>
      <c r="H26" s="74">
        <v>0.18723080820876614</v>
      </c>
      <c r="I26" s="54">
        <v>3947</v>
      </c>
    </row>
    <row r="27" spans="1:9" ht="15.75" x14ac:dyDescent="0.2">
      <c r="A27" s="55" t="s">
        <v>78</v>
      </c>
      <c r="B27" s="75">
        <v>43009</v>
      </c>
      <c r="C27" s="51">
        <v>4043</v>
      </c>
      <c r="D27" s="74">
        <v>0.94396451085687605</v>
      </c>
      <c r="E27" s="53">
        <v>4234</v>
      </c>
      <c r="F27" s="74">
        <v>0.9885594209666122</v>
      </c>
      <c r="G27" s="53">
        <v>924</v>
      </c>
      <c r="H27" s="74">
        <v>0.21573663320102732</v>
      </c>
      <c r="I27" s="54">
        <v>4283</v>
      </c>
    </row>
    <row r="28" spans="1:9" ht="15.75" x14ac:dyDescent="0.2">
      <c r="A28" s="55" t="s">
        <v>79</v>
      </c>
      <c r="B28" s="75">
        <v>43040</v>
      </c>
      <c r="C28" s="51">
        <v>10618</v>
      </c>
      <c r="D28" s="74">
        <v>0.95528565002249211</v>
      </c>
      <c r="E28" s="53">
        <v>10957</v>
      </c>
      <c r="F28" s="74">
        <v>0.98578497525865949</v>
      </c>
      <c r="G28" s="53">
        <v>2425</v>
      </c>
      <c r="H28" s="74">
        <v>0.21817363922627081</v>
      </c>
      <c r="I28" s="54">
        <v>11115</v>
      </c>
    </row>
    <row r="29" spans="1:9" ht="15.75" x14ac:dyDescent="0.2">
      <c r="A29" s="55" t="s">
        <v>80</v>
      </c>
      <c r="B29" s="75">
        <v>43040</v>
      </c>
      <c r="C29" s="51">
        <v>10820</v>
      </c>
      <c r="D29" s="74">
        <v>0.97319661809678004</v>
      </c>
      <c r="E29" s="53">
        <v>10994</v>
      </c>
      <c r="F29" s="74">
        <v>0.98884691491275412</v>
      </c>
      <c r="G29" s="53">
        <v>2181</v>
      </c>
      <c r="H29" s="74">
        <v>0.19616837560712358</v>
      </c>
      <c r="I29" s="54">
        <v>11118</v>
      </c>
    </row>
    <row r="30" spans="1:9" ht="15.75" x14ac:dyDescent="0.2">
      <c r="A30" s="55" t="s">
        <v>81</v>
      </c>
      <c r="B30" s="75">
        <v>43160</v>
      </c>
      <c r="C30" s="51">
        <v>10898</v>
      </c>
      <c r="D30" s="74">
        <v>0.97320950169673159</v>
      </c>
      <c r="E30" s="53">
        <v>11105</v>
      </c>
      <c r="F30" s="74">
        <v>0.9916949455259868</v>
      </c>
      <c r="G30" s="53">
        <v>1745</v>
      </c>
      <c r="H30" s="74">
        <v>0.15583139846401142</v>
      </c>
      <c r="I30" s="54">
        <v>11198</v>
      </c>
    </row>
    <row r="31" spans="1:9" ht="15.75" x14ac:dyDescent="0.2">
      <c r="A31" s="55" t="s">
        <v>82</v>
      </c>
      <c r="B31" s="75">
        <v>43191</v>
      </c>
      <c r="C31" s="51">
        <v>18842</v>
      </c>
      <c r="D31" s="74">
        <v>0.98360826894967635</v>
      </c>
      <c r="E31" s="53">
        <v>19013</v>
      </c>
      <c r="F31" s="74">
        <v>0.99253497598663609</v>
      </c>
      <c r="G31" s="53">
        <v>3804</v>
      </c>
      <c r="H31" s="74">
        <v>0.19858007934850699</v>
      </c>
      <c r="I31" s="54">
        <v>19156</v>
      </c>
    </row>
    <row r="32" spans="1:9" ht="15.75" x14ac:dyDescent="0.2">
      <c r="A32" s="55" t="s">
        <v>83</v>
      </c>
      <c r="B32" s="75">
        <v>43344</v>
      </c>
      <c r="C32" s="51">
        <v>14573</v>
      </c>
      <c r="D32" s="74">
        <v>0.97140381282495669</v>
      </c>
      <c r="E32" s="53">
        <v>14884</v>
      </c>
      <c r="F32" s="74">
        <v>0.99213438208238902</v>
      </c>
      <c r="G32" s="53">
        <v>2684</v>
      </c>
      <c r="H32" s="74">
        <v>0.1789094787361685</v>
      </c>
      <c r="I32" s="54">
        <v>15002</v>
      </c>
    </row>
    <row r="33" spans="1:9" ht="15.75" x14ac:dyDescent="0.2">
      <c r="A33" s="55" t="s">
        <v>84</v>
      </c>
      <c r="B33" s="75">
        <v>43374</v>
      </c>
      <c r="C33" s="51">
        <v>10386</v>
      </c>
      <c r="D33" s="74">
        <v>0.97292740046838411</v>
      </c>
      <c r="E33" s="53">
        <v>10623</v>
      </c>
      <c r="F33" s="74">
        <v>0.9951288056206089</v>
      </c>
      <c r="G33" s="53">
        <v>1473</v>
      </c>
      <c r="H33" s="74">
        <v>0.13798594847775175</v>
      </c>
      <c r="I33" s="54">
        <v>10675</v>
      </c>
    </row>
    <row r="34" spans="1:9" ht="15.75" x14ac:dyDescent="0.2">
      <c r="A34" s="55" t="s">
        <v>85</v>
      </c>
      <c r="B34" s="75">
        <v>43374</v>
      </c>
      <c r="C34" s="51">
        <v>15041</v>
      </c>
      <c r="D34" s="74">
        <v>0.97510534846029173</v>
      </c>
      <c r="E34" s="53">
        <v>15323</v>
      </c>
      <c r="F34" s="74">
        <v>0.99338735818476498</v>
      </c>
      <c r="G34" s="53">
        <v>2257</v>
      </c>
      <c r="H34" s="74">
        <v>0.14632090761750405</v>
      </c>
      <c r="I34" s="54">
        <v>15425</v>
      </c>
    </row>
    <row r="35" spans="1:9" ht="15.75" x14ac:dyDescent="0.2">
      <c r="A35" s="55" t="s">
        <v>86</v>
      </c>
      <c r="B35" s="75">
        <v>43466</v>
      </c>
      <c r="C35" s="51">
        <v>4399</v>
      </c>
      <c r="D35" s="74">
        <v>0.94724375538329031</v>
      </c>
      <c r="E35" s="53">
        <v>4626</v>
      </c>
      <c r="F35" s="74">
        <v>0.99612403100775193</v>
      </c>
      <c r="G35" s="53">
        <v>872</v>
      </c>
      <c r="H35" s="74">
        <v>0.18776916451335057</v>
      </c>
      <c r="I35" s="54">
        <v>4644</v>
      </c>
    </row>
    <row r="36" spans="1:9" ht="15.75" x14ac:dyDescent="0.2">
      <c r="A36" s="55" t="s">
        <v>87</v>
      </c>
      <c r="B36" s="75">
        <v>43466</v>
      </c>
      <c r="C36" s="51">
        <v>2640</v>
      </c>
      <c r="D36" s="74">
        <v>0.9713024282560706</v>
      </c>
      <c r="E36" s="53">
        <v>2714</v>
      </c>
      <c r="F36" s="74">
        <v>0.9985283296541575</v>
      </c>
      <c r="G36" s="53">
        <v>509</v>
      </c>
      <c r="H36" s="74">
        <v>0.1872700515084621</v>
      </c>
      <c r="I36" s="54">
        <v>2718</v>
      </c>
    </row>
    <row r="37" spans="1:9" ht="15.75" x14ac:dyDescent="0.2">
      <c r="A37" s="55" t="s">
        <v>88</v>
      </c>
      <c r="B37" s="75">
        <v>43466</v>
      </c>
      <c r="C37" s="51">
        <v>2537</v>
      </c>
      <c r="D37" s="74">
        <v>0.9720306513409962</v>
      </c>
      <c r="E37" s="53">
        <v>2600</v>
      </c>
      <c r="F37" s="74">
        <v>0.99616858237547889</v>
      </c>
      <c r="G37" s="53">
        <v>537</v>
      </c>
      <c r="H37" s="74">
        <v>0.20574712643678161</v>
      </c>
      <c r="I37" s="54">
        <v>2610</v>
      </c>
    </row>
    <row r="38" spans="1:9" ht="16.5" thickBot="1" x14ac:dyDescent="0.25">
      <c r="A38" s="56" t="s">
        <v>261</v>
      </c>
      <c r="B38" s="76" t="s">
        <v>16</v>
      </c>
      <c r="C38" s="77">
        <v>13</v>
      </c>
      <c r="D38" s="95">
        <v>1</v>
      </c>
      <c r="E38" s="79">
        <v>13</v>
      </c>
      <c r="F38" s="85">
        <v>1</v>
      </c>
      <c r="G38" s="79" t="s">
        <v>340</v>
      </c>
      <c r="H38" s="80" t="s">
        <v>16</v>
      </c>
      <c r="I38" s="49">
        <v>13</v>
      </c>
    </row>
    <row r="39" spans="1:9" ht="16.5" thickBot="1" x14ac:dyDescent="0.25">
      <c r="A39" s="46" t="s">
        <v>9</v>
      </c>
      <c r="B39" s="70">
        <f>MAX(B40:B53)</f>
        <v>43466</v>
      </c>
      <c r="C39" s="57">
        <v>120385</v>
      </c>
      <c r="D39" s="81">
        <v>0.95886864889405732</v>
      </c>
      <c r="E39" s="59">
        <v>125021</v>
      </c>
      <c r="F39" s="81">
        <v>0.99579447068475258</v>
      </c>
      <c r="G39" s="59">
        <v>24433</v>
      </c>
      <c r="H39" s="81">
        <v>0.19460927605954648</v>
      </c>
      <c r="I39" s="59">
        <v>125549</v>
      </c>
    </row>
    <row r="40" spans="1:9" ht="15.75" x14ac:dyDescent="0.2">
      <c r="A40" s="60" t="s">
        <v>89</v>
      </c>
      <c r="B40" s="73">
        <v>42979</v>
      </c>
      <c r="C40" s="82">
        <v>3330</v>
      </c>
      <c r="D40" s="83">
        <v>0.93460566937973621</v>
      </c>
      <c r="E40" s="84">
        <v>3532</v>
      </c>
      <c r="F40" s="83">
        <v>0.99129946674150993</v>
      </c>
      <c r="G40" s="84">
        <v>746</v>
      </c>
      <c r="H40" s="83">
        <v>0.20937412293011506</v>
      </c>
      <c r="I40" s="61">
        <v>3563</v>
      </c>
    </row>
    <row r="41" spans="1:9" ht="15.75" x14ac:dyDescent="0.2">
      <c r="A41" s="55" t="s">
        <v>90</v>
      </c>
      <c r="B41" s="75">
        <v>42917</v>
      </c>
      <c r="C41" s="51">
        <v>9581</v>
      </c>
      <c r="D41" s="74">
        <v>0.9464585597154993</v>
      </c>
      <c r="E41" s="53">
        <v>10088</v>
      </c>
      <c r="F41" s="74">
        <v>0.99654252691889755</v>
      </c>
      <c r="G41" s="53">
        <v>1925</v>
      </c>
      <c r="H41" s="74">
        <v>0.19016101946063421</v>
      </c>
      <c r="I41" s="54">
        <v>10123</v>
      </c>
    </row>
    <row r="42" spans="1:9" ht="15.75" x14ac:dyDescent="0.2">
      <c r="A42" s="55" t="s">
        <v>91</v>
      </c>
      <c r="B42" s="75">
        <v>42675</v>
      </c>
      <c r="C42" s="51">
        <v>3766</v>
      </c>
      <c r="D42" s="74">
        <v>0.93194753773818362</v>
      </c>
      <c r="E42" s="53">
        <v>4019</v>
      </c>
      <c r="F42" s="74">
        <v>0.99455580301905466</v>
      </c>
      <c r="G42" s="53">
        <v>831</v>
      </c>
      <c r="H42" s="74">
        <v>0.20564216778025241</v>
      </c>
      <c r="I42" s="54">
        <v>4041</v>
      </c>
    </row>
    <row r="43" spans="1:9" ht="15.75" x14ac:dyDescent="0.2">
      <c r="A43" s="55" t="s">
        <v>92</v>
      </c>
      <c r="B43" s="75">
        <v>42736</v>
      </c>
      <c r="C43" s="51">
        <v>7429</v>
      </c>
      <c r="D43" s="74">
        <v>0.96430425752855664</v>
      </c>
      <c r="E43" s="53">
        <v>7679</v>
      </c>
      <c r="F43" s="74">
        <v>0.99675493250259606</v>
      </c>
      <c r="G43" s="53">
        <v>1703</v>
      </c>
      <c r="H43" s="74">
        <v>0.2210539979231568</v>
      </c>
      <c r="I43" s="54">
        <v>7704</v>
      </c>
    </row>
    <row r="44" spans="1:9" ht="15.75" x14ac:dyDescent="0.2">
      <c r="A44" s="55" t="s">
        <v>93</v>
      </c>
      <c r="B44" s="75">
        <v>42461</v>
      </c>
      <c r="C44" s="51">
        <v>6772</v>
      </c>
      <c r="D44" s="74">
        <v>0.92513661202185793</v>
      </c>
      <c r="E44" s="53">
        <v>7284</v>
      </c>
      <c r="F44" s="74">
        <v>0.9950819672131147</v>
      </c>
      <c r="G44" s="53">
        <v>1469</v>
      </c>
      <c r="H44" s="74">
        <v>0.20068306010928963</v>
      </c>
      <c r="I44" s="54">
        <v>7320</v>
      </c>
    </row>
    <row r="45" spans="1:9" ht="15.75" x14ac:dyDescent="0.2">
      <c r="A45" s="55" t="s">
        <v>94</v>
      </c>
      <c r="B45" s="75">
        <v>43040</v>
      </c>
      <c r="C45" s="51">
        <v>6280</v>
      </c>
      <c r="D45" s="74">
        <v>0.90113359162003159</v>
      </c>
      <c r="E45" s="53">
        <v>6905</v>
      </c>
      <c r="F45" s="74">
        <v>0.99081647295164299</v>
      </c>
      <c r="G45" s="53">
        <v>1237</v>
      </c>
      <c r="H45" s="74">
        <v>0.17750035873152534</v>
      </c>
      <c r="I45" s="54">
        <v>6969</v>
      </c>
    </row>
    <row r="46" spans="1:9" ht="15.75" x14ac:dyDescent="0.2">
      <c r="A46" s="55" t="s">
        <v>95</v>
      </c>
      <c r="B46" s="75">
        <v>43282</v>
      </c>
      <c r="C46" s="51">
        <v>13465</v>
      </c>
      <c r="D46" s="74">
        <v>0.97706987881866336</v>
      </c>
      <c r="E46" s="53">
        <v>13755</v>
      </c>
      <c r="F46" s="74">
        <v>0.99811334445976341</v>
      </c>
      <c r="G46" s="53">
        <v>2386</v>
      </c>
      <c r="H46" s="74">
        <v>0.17313692765401639</v>
      </c>
      <c r="I46" s="54">
        <v>13781</v>
      </c>
    </row>
    <row r="47" spans="1:9" ht="15.75" x14ac:dyDescent="0.2">
      <c r="A47" s="55" t="s">
        <v>96</v>
      </c>
      <c r="B47" s="75">
        <v>43282</v>
      </c>
      <c r="C47" s="51">
        <v>22534</v>
      </c>
      <c r="D47" s="74">
        <v>0.97537116391810585</v>
      </c>
      <c r="E47" s="53">
        <v>23008</v>
      </c>
      <c r="F47" s="74">
        <v>0.99588797991602818</v>
      </c>
      <c r="G47" s="53">
        <v>4582</v>
      </c>
      <c r="H47" s="74">
        <v>0.19832922131324937</v>
      </c>
      <c r="I47" s="54">
        <v>23103</v>
      </c>
    </row>
    <row r="48" spans="1:9" ht="15.75" x14ac:dyDescent="0.2">
      <c r="A48" s="55" t="s">
        <v>97</v>
      </c>
      <c r="B48" s="75">
        <v>43282</v>
      </c>
      <c r="C48" s="51">
        <v>6139</v>
      </c>
      <c r="D48" s="74">
        <v>0.97863860991551088</v>
      </c>
      <c r="E48" s="53">
        <v>6255</v>
      </c>
      <c r="F48" s="74">
        <v>0.99713055954088947</v>
      </c>
      <c r="G48" s="53">
        <v>1414</v>
      </c>
      <c r="H48" s="74">
        <v>0.22541048939901165</v>
      </c>
      <c r="I48" s="54">
        <v>6273</v>
      </c>
    </row>
    <row r="49" spans="1:9" ht="15.75" x14ac:dyDescent="0.2">
      <c r="A49" s="55" t="s">
        <v>98</v>
      </c>
      <c r="B49" s="75">
        <v>43282</v>
      </c>
      <c r="C49" s="51">
        <v>4751</v>
      </c>
      <c r="D49" s="74">
        <v>0.94303294958316797</v>
      </c>
      <c r="E49" s="53">
        <v>5015</v>
      </c>
      <c r="F49" s="74">
        <v>0.99543469630805881</v>
      </c>
      <c r="G49" s="53">
        <v>1024</v>
      </c>
      <c r="H49" s="74">
        <v>0.20325526002381897</v>
      </c>
      <c r="I49" s="54">
        <v>5038</v>
      </c>
    </row>
    <row r="50" spans="1:9" ht="15.75" x14ac:dyDescent="0.2">
      <c r="A50" s="55" t="s">
        <v>99</v>
      </c>
      <c r="B50" s="75">
        <v>43282</v>
      </c>
      <c r="C50" s="51">
        <v>12660</v>
      </c>
      <c r="D50" s="74">
        <v>0.97572254335260111</v>
      </c>
      <c r="E50" s="53">
        <v>12896</v>
      </c>
      <c r="F50" s="74">
        <v>0.99391136801541424</v>
      </c>
      <c r="G50" s="53">
        <v>2328</v>
      </c>
      <c r="H50" s="74">
        <v>0.17942196531791907</v>
      </c>
      <c r="I50" s="54">
        <v>12975</v>
      </c>
    </row>
    <row r="51" spans="1:9" ht="15.75" x14ac:dyDescent="0.2">
      <c r="A51" s="55" t="s">
        <v>100</v>
      </c>
      <c r="B51" s="75">
        <v>43466</v>
      </c>
      <c r="C51" s="51">
        <v>12900</v>
      </c>
      <c r="D51" s="74">
        <v>0.94312033923088168</v>
      </c>
      <c r="E51" s="53">
        <v>13636</v>
      </c>
      <c r="F51" s="74">
        <v>0.9969293756397134</v>
      </c>
      <c r="G51" s="53">
        <v>2554</v>
      </c>
      <c r="H51" s="74">
        <v>0.18672320514695132</v>
      </c>
      <c r="I51" s="54">
        <v>13678</v>
      </c>
    </row>
    <row r="52" spans="1:9" ht="15.75" x14ac:dyDescent="0.2">
      <c r="A52" s="55" t="s">
        <v>101</v>
      </c>
      <c r="B52" s="75">
        <v>43466</v>
      </c>
      <c r="C52" s="51">
        <v>10764</v>
      </c>
      <c r="D52" s="74">
        <v>0.98148992431840976</v>
      </c>
      <c r="E52" s="53">
        <v>10935</v>
      </c>
      <c r="F52" s="74">
        <v>0.99708215555758184</v>
      </c>
      <c r="G52" s="53">
        <v>2230</v>
      </c>
      <c r="H52" s="74">
        <v>0.20333728458101577</v>
      </c>
      <c r="I52" s="54">
        <v>10967</v>
      </c>
    </row>
    <row r="53" spans="1:9" ht="16.5" thickBot="1" x14ac:dyDescent="0.25">
      <c r="A53" s="56" t="s">
        <v>301</v>
      </c>
      <c r="B53" s="76" t="s">
        <v>16</v>
      </c>
      <c r="C53" s="77">
        <v>14</v>
      </c>
      <c r="D53" s="85">
        <v>1</v>
      </c>
      <c r="E53" s="79">
        <v>14</v>
      </c>
      <c r="F53" s="85">
        <v>1</v>
      </c>
      <c r="G53" s="79" t="s">
        <v>340</v>
      </c>
      <c r="H53" s="80" t="s">
        <v>16</v>
      </c>
      <c r="I53" s="49">
        <v>14</v>
      </c>
    </row>
    <row r="54" spans="1:9" ht="16.5" thickBot="1" x14ac:dyDescent="0.25">
      <c r="A54" s="46" t="s">
        <v>8</v>
      </c>
      <c r="B54" s="70">
        <f>MAX(B55:B67)</f>
        <v>43647</v>
      </c>
      <c r="C54" s="57">
        <v>44797</v>
      </c>
      <c r="D54" s="81">
        <v>0.87847589912538726</v>
      </c>
      <c r="E54" s="59">
        <v>50213</v>
      </c>
      <c r="F54" s="81">
        <v>0.98468447268306081</v>
      </c>
      <c r="G54" s="59">
        <v>12723</v>
      </c>
      <c r="H54" s="81">
        <v>0.24949994116954935</v>
      </c>
      <c r="I54" s="59">
        <v>50994</v>
      </c>
    </row>
    <row r="55" spans="1:9" ht="15.75" x14ac:dyDescent="0.2">
      <c r="A55" s="60" t="s">
        <v>102</v>
      </c>
      <c r="B55" s="73">
        <v>41821</v>
      </c>
      <c r="C55" s="82">
        <v>6697</v>
      </c>
      <c r="D55" s="83">
        <v>0.86614071391619241</v>
      </c>
      <c r="E55" s="84">
        <v>7597</v>
      </c>
      <c r="F55" s="83">
        <v>0.98254009311950341</v>
      </c>
      <c r="G55" s="84">
        <v>2127</v>
      </c>
      <c r="H55" s="83">
        <v>0.27509053285049145</v>
      </c>
      <c r="I55" s="61">
        <v>7732</v>
      </c>
    </row>
    <row r="56" spans="1:9" ht="15.75" x14ac:dyDescent="0.2">
      <c r="A56" s="55" t="s">
        <v>103</v>
      </c>
      <c r="B56" s="75">
        <v>42736</v>
      </c>
      <c r="C56" s="51">
        <v>1039</v>
      </c>
      <c r="D56" s="74">
        <v>0.86727879799666108</v>
      </c>
      <c r="E56" s="53">
        <v>1182</v>
      </c>
      <c r="F56" s="74">
        <v>0.98664440734557601</v>
      </c>
      <c r="G56" s="53">
        <v>304</v>
      </c>
      <c r="H56" s="74">
        <v>0.25375626043405675</v>
      </c>
      <c r="I56" s="54">
        <v>1198</v>
      </c>
    </row>
    <row r="57" spans="1:9" ht="15.75" x14ac:dyDescent="0.2">
      <c r="A57" s="55" t="s">
        <v>104</v>
      </c>
      <c r="B57" s="75">
        <v>43282</v>
      </c>
      <c r="C57" s="51">
        <v>6806</v>
      </c>
      <c r="D57" s="74">
        <v>0.83755845434408072</v>
      </c>
      <c r="E57" s="53">
        <v>7968</v>
      </c>
      <c r="F57" s="74">
        <v>0.98055623923209456</v>
      </c>
      <c r="G57" s="53">
        <v>1897</v>
      </c>
      <c r="H57" s="74">
        <v>0.23344819099187791</v>
      </c>
      <c r="I57" s="54">
        <v>8126</v>
      </c>
    </row>
    <row r="58" spans="1:9" ht="15.75" x14ac:dyDescent="0.2">
      <c r="A58" s="55" t="s">
        <v>105</v>
      </c>
      <c r="B58" s="75">
        <v>43282</v>
      </c>
      <c r="C58" s="51">
        <v>5656</v>
      </c>
      <c r="D58" s="74">
        <v>0.88017429193899777</v>
      </c>
      <c r="E58" s="53">
        <v>6292</v>
      </c>
      <c r="F58" s="74">
        <v>0.97914721444133213</v>
      </c>
      <c r="G58" s="53">
        <v>1542</v>
      </c>
      <c r="H58" s="74">
        <v>0.23996265172735762</v>
      </c>
      <c r="I58" s="54">
        <v>6426</v>
      </c>
    </row>
    <row r="59" spans="1:9" ht="15.75" x14ac:dyDescent="0.2">
      <c r="A59" s="55" t="s">
        <v>106</v>
      </c>
      <c r="B59" s="75">
        <v>43344</v>
      </c>
      <c r="C59" s="51">
        <v>3751</v>
      </c>
      <c r="D59" s="74">
        <v>0.89844311377245512</v>
      </c>
      <c r="E59" s="53">
        <v>4084</v>
      </c>
      <c r="F59" s="74">
        <v>0.9782035928143713</v>
      </c>
      <c r="G59" s="53">
        <v>921</v>
      </c>
      <c r="H59" s="74">
        <v>0.22059880239520957</v>
      </c>
      <c r="I59" s="54">
        <v>4175</v>
      </c>
    </row>
    <row r="60" spans="1:9" ht="15.75" x14ac:dyDescent="0.2">
      <c r="A60" s="55" t="s">
        <v>107</v>
      </c>
      <c r="B60" s="75">
        <v>43374</v>
      </c>
      <c r="C60" s="51">
        <v>703</v>
      </c>
      <c r="D60" s="74">
        <v>0.835909631391201</v>
      </c>
      <c r="E60" s="53">
        <v>837</v>
      </c>
      <c r="F60" s="74">
        <v>0.99524375743162896</v>
      </c>
      <c r="G60" s="53">
        <v>188</v>
      </c>
      <c r="H60" s="74">
        <v>0.2235434007134364</v>
      </c>
      <c r="I60" s="54">
        <v>841</v>
      </c>
    </row>
    <row r="61" spans="1:9" ht="15.75" x14ac:dyDescent="0.2">
      <c r="A61" s="55" t="s">
        <v>108</v>
      </c>
      <c r="B61" s="75">
        <v>43374</v>
      </c>
      <c r="C61" s="51">
        <v>5934</v>
      </c>
      <c r="D61" s="74">
        <v>0.86906854130052724</v>
      </c>
      <c r="E61" s="51">
        <v>6751</v>
      </c>
      <c r="F61" s="74">
        <v>0.98872290568248389</v>
      </c>
      <c r="G61" s="53">
        <v>1756</v>
      </c>
      <c r="H61" s="74">
        <v>0.25717633274751023</v>
      </c>
      <c r="I61" s="54">
        <v>6828</v>
      </c>
    </row>
    <row r="62" spans="1:9" ht="15.75" x14ac:dyDescent="0.2">
      <c r="A62" s="55" t="s">
        <v>109</v>
      </c>
      <c r="B62" s="75">
        <v>43374</v>
      </c>
      <c r="C62" s="51">
        <v>1394</v>
      </c>
      <c r="D62" s="74">
        <v>0.88172043010752688</v>
      </c>
      <c r="E62" s="51">
        <v>1580</v>
      </c>
      <c r="F62" s="74">
        <v>0.99936748893105631</v>
      </c>
      <c r="G62" s="53">
        <v>338</v>
      </c>
      <c r="H62" s="74">
        <v>0.21378874130297279</v>
      </c>
      <c r="I62" s="54">
        <v>1581</v>
      </c>
    </row>
    <row r="63" spans="1:9" ht="15.75" x14ac:dyDescent="0.2">
      <c r="A63" s="55" t="s">
        <v>110</v>
      </c>
      <c r="B63" s="75">
        <v>43647</v>
      </c>
      <c r="C63" s="51">
        <v>5355</v>
      </c>
      <c r="D63" s="74">
        <v>0.93049522154648134</v>
      </c>
      <c r="E63" s="53">
        <v>5687</v>
      </c>
      <c r="F63" s="74">
        <v>0.98818418766290184</v>
      </c>
      <c r="G63" s="53">
        <v>1637</v>
      </c>
      <c r="H63" s="74">
        <v>0.2844483058210252</v>
      </c>
      <c r="I63" s="54">
        <v>5755</v>
      </c>
    </row>
    <row r="64" spans="1:9" ht="15.75" x14ac:dyDescent="0.2">
      <c r="A64" s="55" t="s">
        <v>111</v>
      </c>
      <c r="B64" s="75">
        <v>43647</v>
      </c>
      <c r="C64" s="51">
        <v>5383</v>
      </c>
      <c r="D64" s="74">
        <v>0.92237834132967789</v>
      </c>
      <c r="E64" s="53">
        <v>5774</v>
      </c>
      <c r="F64" s="74">
        <v>0.9893762851267992</v>
      </c>
      <c r="G64" s="53">
        <v>1535</v>
      </c>
      <c r="H64" s="74">
        <v>0.26302261823166551</v>
      </c>
      <c r="I64" s="54">
        <v>5836</v>
      </c>
    </row>
    <row r="65" spans="1:9" ht="15.75" x14ac:dyDescent="0.2">
      <c r="A65" s="55" t="s">
        <v>112</v>
      </c>
      <c r="B65" s="75">
        <v>43647</v>
      </c>
      <c r="C65" s="51">
        <v>1035</v>
      </c>
      <c r="D65" s="74">
        <v>0.87489433643279801</v>
      </c>
      <c r="E65" s="53">
        <v>1161</v>
      </c>
      <c r="F65" s="74">
        <v>0.98140321217244297</v>
      </c>
      <c r="G65" s="53">
        <v>230</v>
      </c>
      <c r="H65" s="74">
        <v>0.19442096365173289</v>
      </c>
      <c r="I65" s="54">
        <v>1183</v>
      </c>
    </row>
    <row r="66" spans="1:9" ht="15.75" x14ac:dyDescent="0.2">
      <c r="A66" s="55" t="s">
        <v>113</v>
      </c>
      <c r="B66" s="75">
        <v>43647</v>
      </c>
      <c r="C66" s="51">
        <v>1036</v>
      </c>
      <c r="D66" s="74">
        <v>0.79447852760736193</v>
      </c>
      <c r="E66" s="53">
        <v>1291</v>
      </c>
      <c r="F66" s="74">
        <v>0.99003067484662577</v>
      </c>
      <c r="G66" s="53">
        <v>247</v>
      </c>
      <c r="H66" s="74">
        <v>0.18941717791411042</v>
      </c>
      <c r="I66" s="54">
        <v>1304</v>
      </c>
    </row>
    <row r="67" spans="1:9" ht="16.5" thickBot="1" x14ac:dyDescent="0.25">
      <c r="A67" s="56" t="s">
        <v>339</v>
      </c>
      <c r="B67" s="76" t="s">
        <v>16</v>
      </c>
      <c r="C67" s="77" t="s">
        <v>340</v>
      </c>
      <c r="D67" s="80" t="s">
        <v>16</v>
      </c>
      <c r="E67" s="79" t="s">
        <v>340</v>
      </c>
      <c r="F67" s="80" t="s">
        <v>16</v>
      </c>
      <c r="G67" s="79" t="s">
        <v>340</v>
      </c>
      <c r="H67" s="80" t="s">
        <v>16</v>
      </c>
      <c r="I67" s="49" t="s">
        <v>340</v>
      </c>
    </row>
    <row r="68" spans="1:9" ht="16.5" thickBot="1" x14ac:dyDescent="0.25">
      <c r="A68" s="46" t="s">
        <v>7</v>
      </c>
      <c r="B68" s="70">
        <f>MAX(B69:B81)</f>
        <v>41456</v>
      </c>
      <c r="C68" s="57">
        <v>47831</v>
      </c>
      <c r="D68" s="81">
        <v>0.93654057017543857</v>
      </c>
      <c r="E68" s="59">
        <v>50587</v>
      </c>
      <c r="F68" s="81">
        <v>0.9905036027568922</v>
      </c>
      <c r="G68" s="59">
        <v>9880</v>
      </c>
      <c r="H68" s="81">
        <v>0.19345238095238096</v>
      </c>
      <c r="I68" s="59">
        <v>51072</v>
      </c>
    </row>
    <row r="69" spans="1:9" ht="15.75" x14ac:dyDescent="0.2">
      <c r="A69" s="60" t="s">
        <v>114</v>
      </c>
      <c r="B69" s="73">
        <v>41456</v>
      </c>
      <c r="C69" s="51">
        <v>1832</v>
      </c>
      <c r="D69" s="74">
        <v>0.93231552162849873</v>
      </c>
      <c r="E69" s="53">
        <v>1927</v>
      </c>
      <c r="F69" s="74">
        <v>0.98066157760814254</v>
      </c>
      <c r="G69" s="53">
        <v>330</v>
      </c>
      <c r="H69" s="74">
        <v>0.16793893129770993</v>
      </c>
      <c r="I69" s="54">
        <v>1965</v>
      </c>
    </row>
    <row r="70" spans="1:9" ht="15.75" x14ac:dyDescent="0.2">
      <c r="A70" s="55" t="s">
        <v>115</v>
      </c>
      <c r="B70" s="75">
        <v>41456</v>
      </c>
      <c r="C70" s="51">
        <v>2345</v>
      </c>
      <c r="D70" s="74">
        <v>0.92614533965244861</v>
      </c>
      <c r="E70" s="53">
        <v>2519</v>
      </c>
      <c r="F70" s="74">
        <v>0.99486571879936814</v>
      </c>
      <c r="G70" s="53">
        <v>374</v>
      </c>
      <c r="H70" s="74">
        <v>0.14770932069510267</v>
      </c>
      <c r="I70" s="54">
        <v>2532</v>
      </c>
    </row>
    <row r="71" spans="1:9" ht="15.75" x14ac:dyDescent="0.2">
      <c r="A71" s="55" t="s">
        <v>116</v>
      </c>
      <c r="B71" s="75">
        <v>41456</v>
      </c>
      <c r="C71" s="51">
        <v>4075</v>
      </c>
      <c r="D71" s="74">
        <v>0.92382679664475176</v>
      </c>
      <c r="E71" s="53">
        <v>4384</v>
      </c>
      <c r="F71" s="74">
        <v>0.99387893901609614</v>
      </c>
      <c r="G71" s="53">
        <v>885</v>
      </c>
      <c r="H71" s="74">
        <v>0.20063477669462706</v>
      </c>
      <c r="I71" s="54">
        <v>4411</v>
      </c>
    </row>
    <row r="72" spans="1:9" ht="15.75" x14ac:dyDescent="0.2">
      <c r="A72" s="55" t="s">
        <v>117</v>
      </c>
      <c r="B72" s="75">
        <v>41456</v>
      </c>
      <c r="C72" s="51">
        <v>1483</v>
      </c>
      <c r="D72" s="74">
        <v>0.94039315155358272</v>
      </c>
      <c r="E72" s="53">
        <v>1548</v>
      </c>
      <c r="F72" s="74">
        <v>0.9816106531388713</v>
      </c>
      <c r="G72" s="53">
        <v>330</v>
      </c>
      <c r="H72" s="74">
        <v>0.20925808497146481</v>
      </c>
      <c r="I72" s="54">
        <v>1577</v>
      </c>
    </row>
    <row r="73" spans="1:9" ht="15.75" x14ac:dyDescent="0.2">
      <c r="A73" s="55" t="s">
        <v>118</v>
      </c>
      <c r="B73" s="75">
        <v>41456</v>
      </c>
      <c r="C73" s="51">
        <v>533</v>
      </c>
      <c r="D73" s="74">
        <v>0.95519713261648742</v>
      </c>
      <c r="E73" s="53">
        <v>548</v>
      </c>
      <c r="F73" s="74">
        <v>0.98207885304659504</v>
      </c>
      <c r="G73" s="53">
        <v>108</v>
      </c>
      <c r="H73" s="74">
        <v>0.19354838709677419</v>
      </c>
      <c r="I73" s="54">
        <v>558</v>
      </c>
    </row>
    <row r="74" spans="1:9" ht="15.75" x14ac:dyDescent="0.2">
      <c r="A74" s="55" t="s">
        <v>119</v>
      </c>
      <c r="B74" s="75">
        <v>41456</v>
      </c>
      <c r="C74" s="51">
        <v>1357</v>
      </c>
      <c r="D74" s="74">
        <v>0.9417071478140181</v>
      </c>
      <c r="E74" s="53">
        <v>1426</v>
      </c>
      <c r="F74" s="74">
        <v>0.98959056210964613</v>
      </c>
      <c r="G74" s="53">
        <v>302</v>
      </c>
      <c r="H74" s="74">
        <v>0.20957668285912562</v>
      </c>
      <c r="I74" s="54">
        <v>1441</v>
      </c>
    </row>
    <row r="75" spans="1:9" ht="15.75" x14ac:dyDescent="0.2">
      <c r="A75" s="55" t="s">
        <v>120</v>
      </c>
      <c r="B75" s="75">
        <v>41456</v>
      </c>
      <c r="C75" s="51">
        <v>1541</v>
      </c>
      <c r="D75" s="74">
        <v>0.93055555555555558</v>
      </c>
      <c r="E75" s="53">
        <v>1624</v>
      </c>
      <c r="F75" s="74">
        <v>0.98067632850241548</v>
      </c>
      <c r="G75" s="53">
        <v>330</v>
      </c>
      <c r="H75" s="74">
        <v>0.19927536231884058</v>
      </c>
      <c r="I75" s="54">
        <v>1656</v>
      </c>
    </row>
    <row r="76" spans="1:9" ht="15.75" x14ac:dyDescent="0.2">
      <c r="A76" s="55" t="s">
        <v>121</v>
      </c>
      <c r="B76" s="75">
        <v>41456</v>
      </c>
      <c r="C76" s="51">
        <v>1906</v>
      </c>
      <c r="D76" s="74">
        <v>0.92077294685990341</v>
      </c>
      <c r="E76" s="53">
        <v>2026</v>
      </c>
      <c r="F76" s="74">
        <v>0.97874396135265695</v>
      </c>
      <c r="G76" s="53">
        <v>385</v>
      </c>
      <c r="H76" s="74">
        <v>0.1859903381642512</v>
      </c>
      <c r="I76" s="54">
        <v>2070</v>
      </c>
    </row>
    <row r="77" spans="1:9" ht="15.75" x14ac:dyDescent="0.2">
      <c r="A77" s="55" t="s">
        <v>122</v>
      </c>
      <c r="B77" s="75">
        <v>41456</v>
      </c>
      <c r="C77" s="51">
        <v>16191</v>
      </c>
      <c r="D77" s="74">
        <v>0.93233905332258438</v>
      </c>
      <c r="E77" s="53">
        <v>17182</v>
      </c>
      <c r="F77" s="74">
        <v>0.98940458366923878</v>
      </c>
      <c r="G77" s="53">
        <v>3237</v>
      </c>
      <c r="H77" s="74">
        <v>0.18639871012322931</v>
      </c>
      <c r="I77" s="54">
        <v>17366</v>
      </c>
    </row>
    <row r="78" spans="1:9" ht="15.75" x14ac:dyDescent="0.2">
      <c r="A78" s="55" t="s">
        <v>123</v>
      </c>
      <c r="B78" s="75">
        <v>41456</v>
      </c>
      <c r="C78" s="51">
        <v>10423</v>
      </c>
      <c r="D78" s="74">
        <v>0.94970387243735765</v>
      </c>
      <c r="E78" s="53">
        <v>10924</v>
      </c>
      <c r="F78" s="74">
        <v>0.99535307517084282</v>
      </c>
      <c r="G78" s="53">
        <v>2273</v>
      </c>
      <c r="H78" s="74">
        <v>0.20710706150341684</v>
      </c>
      <c r="I78" s="54">
        <v>10975</v>
      </c>
    </row>
    <row r="79" spans="1:9" ht="15.75" x14ac:dyDescent="0.2">
      <c r="A79" s="55" t="s">
        <v>124</v>
      </c>
      <c r="B79" s="75">
        <v>41456</v>
      </c>
      <c r="C79" s="51">
        <v>4231</v>
      </c>
      <c r="D79" s="74">
        <v>0.94399821508255244</v>
      </c>
      <c r="E79" s="53">
        <v>4454</v>
      </c>
      <c r="F79" s="74">
        <v>0.99375278893351182</v>
      </c>
      <c r="G79" s="53">
        <v>934</v>
      </c>
      <c r="H79" s="74">
        <v>0.20838911200356983</v>
      </c>
      <c r="I79" s="54">
        <v>4482</v>
      </c>
    </row>
    <row r="80" spans="1:9" ht="15.75" x14ac:dyDescent="0.2">
      <c r="A80" s="55" t="s">
        <v>125</v>
      </c>
      <c r="B80" s="75">
        <v>41456</v>
      </c>
      <c r="C80" s="51">
        <v>1879</v>
      </c>
      <c r="D80" s="74">
        <v>0.93996998499249629</v>
      </c>
      <c r="E80" s="53">
        <v>1986</v>
      </c>
      <c r="F80" s="74">
        <v>0.99349674837418711</v>
      </c>
      <c r="G80" s="53">
        <v>390</v>
      </c>
      <c r="H80" s="74">
        <v>0.1950975487743872</v>
      </c>
      <c r="I80" s="54">
        <v>1999</v>
      </c>
    </row>
    <row r="81" spans="1:9" ht="16.5" thickBot="1" x14ac:dyDescent="0.25">
      <c r="A81" s="56" t="s">
        <v>369</v>
      </c>
      <c r="B81" s="76" t="s">
        <v>16</v>
      </c>
      <c r="C81" s="77">
        <v>35</v>
      </c>
      <c r="D81" s="85">
        <v>0.875</v>
      </c>
      <c r="E81" s="79">
        <v>39</v>
      </c>
      <c r="F81" s="85">
        <v>0.97499999999999998</v>
      </c>
      <c r="G81" s="79" t="s">
        <v>340</v>
      </c>
      <c r="H81" s="80" t="s">
        <v>16</v>
      </c>
      <c r="I81" s="49">
        <v>40</v>
      </c>
    </row>
    <row r="82" spans="1:9" ht="16.5" thickBot="1" x14ac:dyDescent="0.25">
      <c r="A82" s="46" t="s">
        <v>6</v>
      </c>
      <c r="B82" s="70">
        <f>MAX(B83:B87)</f>
        <v>41456</v>
      </c>
      <c r="C82" s="47">
        <v>12075</v>
      </c>
      <c r="D82" s="71">
        <v>0.92535826500114948</v>
      </c>
      <c r="E82" s="49">
        <v>12593</v>
      </c>
      <c r="F82" s="71">
        <v>0.96505479347076406</v>
      </c>
      <c r="G82" s="49">
        <v>2674</v>
      </c>
      <c r="H82" s="71">
        <v>0.20491991723503716</v>
      </c>
      <c r="I82" s="49">
        <v>13049</v>
      </c>
    </row>
    <row r="83" spans="1:9" ht="15.75" x14ac:dyDescent="0.2">
      <c r="A83" s="60" t="s">
        <v>126</v>
      </c>
      <c r="B83" s="73">
        <v>41456</v>
      </c>
      <c r="C83" s="51">
        <v>3610</v>
      </c>
      <c r="D83" s="74">
        <v>0.95908607863974493</v>
      </c>
      <c r="E83" s="53">
        <v>3685</v>
      </c>
      <c r="F83" s="74">
        <v>0.97901168969181718</v>
      </c>
      <c r="G83" s="53">
        <v>809</v>
      </c>
      <c r="H83" s="74">
        <v>0.2149309245483528</v>
      </c>
      <c r="I83" s="54">
        <v>3764</v>
      </c>
    </row>
    <row r="84" spans="1:9" ht="15.75" x14ac:dyDescent="0.2">
      <c r="A84" s="55" t="s">
        <v>127</v>
      </c>
      <c r="B84" s="75">
        <v>41456</v>
      </c>
      <c r="C84" s="51">
        <v>2579</v>
      </c>
      <c r="D84" s="74">
        <v>0.88716890264877879</v>
      </c>
      <c r="E84" s="53">
        <v>2794</v>
      </c>
      <c r="F84" s="74">
        <v>0.96112831097351226</v>
      </c>
      <c r="G84" s="53">
        <v>593</v>
      </c>
      <c r="H84" s="74">
        <v>0.2039903680770554</v>
      </c>
      <c r="I84" s="54">
        <v>2907</v>
      </c>
    </row>
    <row r="85" spans="1:9" ht="15.75" x14ac:dyDescent="0.2">
      <c r="A85" s="55" t="s">
        <v>128</v>
      </c>
      <c r="B85" s="75">
        <v>41456</v>
      </c>
      <c r="C85" s="51">
        <v>2609</v>
      </c>
      <c r="D85" s="74">
        <v>0.89227086183310533</v>
      </c>
      <c r="E85" s="53">
        <v>2781</v>
      </c>
      <c r="F85" s="74">
        <v>0.95109439124487005</v>
      </c>
      <c r="G85" s="53">
        <v>597</v>
      </c>
      <c r="H85" s="74">
        <v>0.20417236662106703</v>
      </c>
      <c r="I85" s="54">
        <v>2924</v>
      </c>
    </row>
    <row r="86" spans="1:9" ht="15.75" x14ac:dyDescent="0.2">
      <c r="A86" s="55" t="s">
        <v>129</v>
      </c>
      <c r="B86" s="75">
        <v>41456</v>
      </c>
      <c r="C86" s="51">
        <v>3275</v>
      </c>
      <c r="D86" s="74">
        <v>0.94872537659327927</v>
      </c>
      <c r="E86" s="53">
        <v>3331</v>
      </c>
      <c r="F86" s="74">
        <v>0.96494785631517965</v>
      </c>
      <c r="G86" s="53">
        <v>675</v>
      </c>
      <c r="H86" s="74">
        <v>0.19553881807647741</v>
      </c>
      <c r="I86" s="54">
        <v>3452</v>
      </c>
    </row>
    <row r="87" spans="1:9" ht="16.5" thickBot="1" x14ac:dyDescent="0.25">
      <c r="A87" s="56" t="s">
        <v>379</v>
      </c>
      <c r="B87" s="76" t="s">
        <v>16</v>
      </c>
      <c r="C87" s="77" t="s">
        <v>340</v>
      </c>
      <c r="D87" s="80" t="s">
        <v>16</v>
      </c>
      <c r="E87" s="79" t="s">
        <v>340</v>
      </c>
      <c r="F87" s="80" t="s">
        <v>16</v>
      </c>
      <c r="G87" s="79" t="s">
        <v>340</v>
      </c>
      <c r="H87" s="80" t="s">
        <v>16</v>
      </c>
      <c r="I87" s="49" t="s">
        <v>340</v>
      </c>
    </row>
    <row r="88" spans="1:9" ht="16.5" thickBot="1" x14ac:dyDescent="0.25">
      <c r="A88" s="46" t="s">
        <v>5</v>
      </c>
      <c r="B88" s="70">
        <f>MAX(B89:B90)</f>
        <v>41821</v>
      </c>
      <c r="C88" s="47">
        <v>8666</v>
      </c>
      <c r="D88" s="71">
        <v>0.86143141153081515</v>
      </c>
      <c r="E88" s="49">
        <v>9929</v>
      </c>
      <c r="F88" s="71">
        <v>0.98697813121272371</v>
      </c>
      <c r="G88" s="49">
        <v>1798</v>
      </c>
      <c r="H88" s="71">
        <v>0.17872763419483101</v>
      </c>
      <c r="I88" s="59">
        <v>10060</v>
      </c>
    </row>
    <row r="89" spans="1:9" ht="15.75" x14ac:dyDescent="0.2">
      <c r="A89" s="60" t="s">
        <v>5</v>
      </c>
      <c r="B89" s="73">
        <v>41821</v>
      </c>
      <c r="C89" s="51">
        <v>8665</v>
      </c>
      <c r="D89" s="74">
        <v>0.86141763594790732</v>
      </c>
      <c r="E89" s="53">
        <v>9928</v>
      </c>
      <c r="F89" s="74">
        <v>0.9869768366636843</v>
      </c>
      <c r="G89" s="53">
        <v>1797</v>
      </c>
      <c r="H89" s="74">
        <v>0.17864598866686549</v>
      </c>
      <c r="I89" s="54">
        <v>10059</v>
      </c>
    </row>
    <row r="90" spans="1:9" ht="16.5" thickBot="1" x14ac:dyDescent="0.25">
      <c r="A90" s="56" t="s">
        <v>4</v>
      </c>
      <c r="B90" s="76" t="s">
        <v>16</v>
      </c>
      <c r="C90" s="77" t="s">
        <v>340</v>
      </c>
      <c r="D90" s="80" t="s">
        <v>16</v>
      </c>
      <c r="E90" s="79" t="s">
        <v>340</v>
      </c>
      <c r="F90" s="80" t="s">
        <v>16</v>
      </c>
      <c r="G90" s="79" t="s">
        <v>340</v>
      </c>
      <c r="H90" s="80" t="s">
        <v>16</v>
      </c>
      <c r="I90" s="49" t="s">
        <v>340</v>
      </c>
    </row>
    <row r="91" spans="1:9" ht="16.5" thickBot="1" x14ac:dyDescent="0.25">
      <c r="A91" s="46" t="s">
        <v>3</v>
      </c>
      <c r="B91" s="70">
        <f>MAX(B92:B98)</f>
        <v>42917</v>
      </c>
      <c r="C91" s="57">
        <v>5232</v>
      </c>
      <c r="D91" s="81">
        <v>0.94748279608837382</v>
      </c>
      <c r="E91" s="59">
        <v>5503</v>
      </c>
      <c r="F91" s="81">
        <v>0.99655921767475553</v>
      </c>
      <c r="G91" s="59">
        <v>1112</v>
      </c>
      <c r="H91" s="81">
        <v>0.20137631293009778</v>
      </c>
      <c r="I91" s="59">
        <v>5522</v>
      </c>
    </row>
    <row r="92" spans="1:9" ht="15.75" x14ac:dyDescent="0.2">
      <c r="A92" s="60" t="s">
        <v>130</v>
      </c>
      <c r="B92" s="73">
        <v>41821</v>
      </c>
      <c r="C92" s="51">
        <v>140</v>
      </c>
      <c r="D92" s="74">
        <v>0.96551724137931039</v>
      </c>
      <c r="E92" s="53">
        <v>144</v>
      </c>
      <c r="F92" s="74">
        <v>0.99310344827586206</v>
      </c>
      <c r="G92" s="53">
        <v>34</v>
      </c>
      <c r="H92" s="74">
        <v>0.23448275862068965</v>
      </c>
      <c r="I92" s="54">
        <v>145</v>
      </c>
    </row>
    <row r="93" spans="1:9" ht="15.75" x14ac:dyDescent="0.2">
      <c r="A93" s="55" t="s">
        <v>131</v>
      </c>
      <c r="B93" s="75">
        <v>42917</v>
      </c>
      <c r="C93" s="51">
        <v>844</v>
      </c>
      <c r="D93" s="74">
        <v>0.94091415830546266</v>
      </c>
      <c r="E93" s="53">
        <v>895</v>
      </c>
      <c r="F93" s="74">
        <v>0.99777034559643252</v>
      </c>
      <c r="G93" s="53">
        <v>258</v>
      </c>
      <c r="H93" s="74">
        <v>0.28762541806020064</v>
      </c>
      <c r="I93" s="54">
        <v>897</v>
      </c>
    </row>
    <row r="94" spans="1:9" ht="15.75" x14ac:dyDescent="0.2">
      <c r="A94" s="55" t="s">
        <v>132</v>
      </c>
      <c r="B94" s="75">
        <v>42917</v>
      </c>
      <c r="C94" s="51">
        <v>469</v>
      </c>
      <c r="D94" s="74">
        <v>0.95714285714285718</v>
      </c>
      <c r="E94" s="53">
        <v>490</v>
      </c>
      <c r="F94" s="74">
        <v>1</v>
      </c>
      <c r="G94" s="53">
        <v>77</v>
      </c>
      <c r="H94" s="74">
        <v>0.15714285714285714</v>
      </c>
      <c r="I94" s="54">
        <v>490</v>
      </c>
    </row>
    <row r="95" spans="1:9" ht="15.75" x14ac:dyDescent="0.2">
      <c r="A95" s="55" t="s">
        <v>133</v>
      </c>
      <c r="B95" s="75">
        <v>42736</v>
      </c>
      <c r="C95" s="51">
        <v>3093</v>
      </c>
      <c r="D95" s="74">
        <v>0.94327538883806039</v>
      </c>
      <c r="E95" s="53">
        <v>3265</v>
      </c>
      <c r="F95" s="74">
        <v>0.99573040561146686</v>
      </c>
      <c r="G95" s="53">
        <v>583</v>
      </c>
      <c r="H95" s="74">
        <v>0.17779810917962793</v>
      </c>
      <c r="I95" s="54">
        <v>3279</v>
      </c>
    </row>
    <row r="96" spans="1:9" ht="15.75" x14ac:dyDescent="0.2">
      <c r="A96" s="55" t="s">
        <v>134</v>
      </c>
      <c r="B96" s="75">
        <v>42736</v>
      </c>
      <c r="C96" s="51">
        <v>217</v>
      </c>
      <c r="D96" s="74">
        <v>0.97747747747747749</v>
      </c>
      <c r="E96" s="53">
        <v>222</v>
      </c>
      <c r="F96" s="74">
        <v>1</v>
      </c>
      <c r="G96" s="53">
        <v>38</v>
      </c>
      <c r="H96" s="74">
        <v>0.17117117117117117</v>
      </c>
      <c r="I96" s="54">
        <v>222</v>
      </c>
    </row>
    <row r="97" spans="1:9" ht="15.75" x14ac:dyDescent="0.2">
      <c r="A97" s="55" t="s">
        <v>135</v>
      </c>
      <c r="B97" s="75">
        <v>42917</v>
      </c>
      <c r="C97" s="51">
        <v>254</v>
      </c>
      <c r="D97" s="74">
        <v>0.96577946768060841</v>
      </c>
      <c r="E97" s="53">
        <v>262</v>
      </c>
      <c r="F97" s="74">
        <v>0.99619771863117867</v>
      </c>
      <c r="G97" s="53">
        <v>78</v>
      </c>
      <c r="H97" s="74">
        <v>0.29657794676806082</v>
      </c>
      <c r="I97" s="54">
        <v>263</v>
      </c>
    </row>
    <row r="98" spans="1:9" ht="16.5" thickBot="1" x14ac:dyDescent="0.25">
      <c r="A98" s="56" t="s">
        <v>399</v>
      </c>
      <c r="B98" s="76" t="s">
        <v>16</v>
      </c>
      <c r="C98" s="77">
        <v>215</v>
      </c>
      <c r="D98" s="78">
        <v>0.95132743362831862</v>
      </c>
      <c r="E98" s="79">
        <v>225</v>
      </c>
      <c r="F98" s="78">
        <v>0.99557522123893805</v>
      </c>
      <c r="G98" s="79">
        <v>44</v>
      </c>
      <c r="H98" s="78">
        <v>0.19469026548672566</v>
      </c>
      <c r="I98" s="49">
        <v>226</v>
      </c>
    </row>
    <row r="99" spans="1:9" ht="16.5" thickBot="1" x14ac:dyDescent="0.25">
      <c r="A99" s="46" t="s">
        <v>589</v>
      </c>
      <c r="B99" s="86" t="s">
        <v>16</v>
      </c>
      <c r="C99" s="47">
        <v>50</v>
      </c>
      <c r="D99" s="71">
        <v>0.98039215686274506</v>
      </c>
      <c r="E99" s="49">
        <v>50</v>
      </c>
      <c r="F99" s="71">
        <v>0.98039215686274506</v>
      </c>
      <c r="G99" s="49" t="s">
        <v>340</v>
      </c>
      <c r="H99" s="87" t="s">
        <v>16</v>
      </c>
      <c r="I99" s="49">
        <v>51</v>
      </c>
    </row>
    <row r="100" spans="1:9" ht="15.75" thickBot="1" x14ac:dyDescent="0.25">
      <c r="A100" s="62" t="s">
        <v>1</v>
      </c>
      <c r="B100" s="88" t="s">
        <v>16</v>
      </c>
      <c r="C100" s="77" t="s">
        <v>340</v>
      </c>
      <c r="D100" s="80" t="s">
        <v>16</v>
      </c>
      <c r="E100" s="79" t="s">
        <v>340</v>
      </c>
      <c r="F100" s="80" t="s">
        <v>16</v>
      </c>
      <c r="G100" s="79" t="s">
        <v>340</v>
      </c>
      <c r="H100" s="80" t="s">
        <v>16</v>
      </c>
      <c r="I100" s="79" t="s">
        <v>340</v>
      </c>
    </row>
    <row r="101" spans="1:9" ht="15.75" x14ac:dyDescent="0.2">
      <c r="A101" s="64" t="s">
        <v>0</v>
      </c>
      <c r="B101" s="89" t="s">
        <v>16</v>
      </c>
      <c r="C101" s="67">
        <v>532865</v>
      </c>
      <c r="D101" s="90">
        <v>0.90002009934820681</v>
      </c>
      <c r="E101" s="54">
        <v>585400</v>
      </c>
      <c r="F101" s="90">
        <v>0.98875281010845206</v>
      </c>
      <c r="G101" s="54">
        <v>116621</v>
      </c>
      <c r="H101" s="90">
        <v>0.19697530144799758</v>
      </c>
      <c r="I101" s="54">
        <v>592059</v>
      </c>
    </row>
    <row r="102" spans="1:9" s="91" customFormat="1" ht="30" customHeight="1" x14ac:dyDescent="0.2">
      <c r="A102" s="100" t="s">
        <v>607</v>
      </c>
      <c r="B102" s="100"/>
      <c r="C102" s="100"/>
      <c r="D102" s="100"/>
      <c r="E102" s="100"/>
      <c r="F102" s="100"/>
      <c r="G102" s="100"/>
      <c r="H102" s="100"/>
      <c r="I102" s="100"/>
    </row>
    <row r="103" spans="1:9" s="92" customFormat="1" ht="42" customHeight="1" x14ac:dyDescent="0.2">
      <c r="A103" s="97" t="s">
        <v>608</v>
      </c>
      <c r="B103" s="97"/>
      <c r="C103" s="97"/>
      <c r="D103" s="97"/>
      <c r="E103" s="97"/>
      <c r="F103" s="97"/>
      <c r="G103" s="97"/>
      <c r="H103" s="97"/>
      <c r="I103" s="97"/>
    </row>
    <row r="104" spans="1:9" s="91" customFormat="1" ht="30.75" customHeight="1" x14ac:dyDescent="0.2">
      <c r="A104" s="97" t="s">
        <v>609</v>
      </c>
      <c r="B104" s="97"/>
      <c r="C104" s="97"/>
      <c r="D104" s="97"/>
      <c r="E104" s="97"/>
      <c r="F104" s="97"/>
      <c r="G104" s="97"/>
      <c r="H104" s="97"/>
      <c r="I104" s="97"/>
    </row>
    <row r="105" spans="1:9" s="92" customFormat="1" ht="49.5" customHeight="1" x14ac:dyDescent="0.2">
      <c r="A105" s="97" t="s">
        <v>610</v>
      </c>
      <c r="B105" s="97"/>
      <c r="C105" s="97"/>
      <c r="D105" s="97"/>
      <c r="E105" s="97"/>
      <c r="F105" s="97"/>
      <c r="G105" s="97"/>
      <c r="H105" s="97"/>
      <c r="I105" s="97"/>
    </row>
    <row r="106" spans="1:9" s="91" customFormat="1" ht="31.5" customHeight="1" x14ac:dyDescent="0.2">
      <c r="A106" s="97" t="s">
        <v>611</v>
      </c>
      <c r="B106" s="97"/>
      <c r="C106" s="97"/>
      <c r="D106" s="97"/>
      <c r="E106" s="97"/>
      <c r="F106" s="97"/>
      <c r="G106" s="97"/>
      <c r="H106" s="97"/>
      <c r="I106" s="97"/>
    </row>
    <row r="107" spans="1:9" s="91" customFormat="1" ht="31.5" customHeight="1" x14ac:dyDescent="0.2">
      <c r="A107" s="97" t="s">
        <v>612</v>
      </c>
      <c r="B107" s="97"/>
      <c r="C107" s="97"/>
      <c r="D107" s="97"/>
      <c r="E107" s="97"/>
      <c r="F107" s="97"/>
      <c r="G107" s="97"/>
      <c r="H107" s="97"/>
      <c r="I107" s="97"/>
    </row>
    <row r="108" spans="1:9" s="91" customFormat="1" ht="31.5" customHeight="1" x14ac:dyDescent="0.2">
      <c r="A108" s="97" t="s">
        <v>613</v>
      </c>
      <c r="B108" s="97"/>
      <c r="C108" s="97"/>
      <c r="D108" s="97"/>
      <c r="E108" s="97"/>
      <c r="F108" s="97"/>
      <c r="G108" s="97"/>
      <c r="H108" s="97"/>
      <c r="I108" s="97"/>
    </row>
    <row r="109" spans="1:9" s="91" customFormat="1" ht="31.5" customHeight="1" x14ac:dyDescent="0.2">
      <c r="A109" s="97" t="s">
        <v>614</v>
      </c>
      <c r="B109" s="97"/>
      <c r="C109" s="97"/>
      <c r="D109" s="97"/>
      <c r="E109" s="97"/>
      <c r="F109" s="97"/>
      <c r="G109" s="97"/>
      <c r="H109" s="97"/>
      <c r="I109" s="97"/>
    </row>
    <row r="110" spans="1:9" x14ac:dyDescent="0.2">
      <c r="A110" s="98" t="s">
        <v>47</v>
      </c>
      <c r="B110" s="98"/>
      <c r="C110" s="98"/>
      <c r="D110" s="98"/>
      <c r="E110" s="98"/>
      <c r="F110" s="98"/>
      <c r="G110" s="98"/>
      <c r="H110" s="98"/>
      <c r="I110" s="98"/>
    </row>
  </sheetData>
  <mergeCells count="10">
    <mergeCell ref="A108:I108"/>
    <mergeCell ref="A109:I109"/>
    <mergeCell ref="A110:I110"/>
    <mergeCell ref="A1:I1"/>
    <mergeCell ref="A102:I102"/>
    <mergeCell ref="A103:I103"/>
    <mergeCell ref="A104:I104"/>
    <mergeCell ref="A105:I105"/>
    <mergeCell ref="A106:I106"/>
    <mergeCell ref="A107:I107"/>
  </mergeCells>
  <conditionalFormatting sqref="A102:A109">
    <cfRule type="containsErrors" dxfId="76" priority="1">
      <formula>ISERROR(A102)</formula>
    </cfRule>
  </conditionalFormatting>
  <hyperlinks>
    <hyperlink ref="A110" location="TableOfContents!A1" display="Back to Table of Contents" xr:uid="{00000000-0004-0000-0300-000000000000}"/>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05"/>
  <sheetViews>
    <sheetView zoomScaleNormal="100" workbookViewId="0">
      <selection sqref="A1:F1"/>
    </sheetView>
  </sheetViews>
  <sheetFormatPr defaultColWidth="0" defaultRowHeight="15" zeroHeight="1" x14ac:dyDescent="0.2"/>
  <cols>
    <col min="1" max="1" width="38.5703125" style="3" bestFit="1" customWidth="1"/>
    <col min="2" max="2" width="35.42578125" style="3" customWidth="1"/>
    <col min="3" max="3" width="34.5703125" style="3" customWidth="1"/>
    <col min="4" max="4" width="18" style="3" customWidth="1"/>
    <col min="5" max="5" width="17.140625" style="3" customWidth="1"/>
    <col min="6" max="6" width="21.5703125" style="3" customWidth="1"/>
    <col min="7" max="16384" width="9.140625" style="3" hidden="1"/>
  </cols>
  <sheetData>
    <row r="1" spans="1:6" ht="31.5" customHeight="1" x14ac:dyDescent="0.2">
      <c r="A1" s="101" t="str">
        <f>T_h002</f>
        <v>Table O.2 Average annualised committed supports, median annualised committed supports, average payments, median payments and active participants by service district as at 31 March 2023</v>
      </c>
      <c r="B1" s="101"/>
      <c r="C1" s="101"/>
      <c r="D1" s="101"/>
      <c r="E1" s="101"/>
      <c r="F1" s="101"/>
    </row>
    <row r="2" spans="1:6" ht="32.25" thickBot="1" x14ac:dyDescent="0.25">
      <c r="A2" s="43" t="s">
        <v>12</v>
      </c>
      <c r="B2" s="18" t="s">
        <v>17</v>
      </c>
      <c r="C2" s="44" t="s">
        <v>18</v>
      </c>
      <c r="D2" s="18" t="s">
        <v>19</v>
      </c>
      <c r="E2" s="44" t="s">
        <v>20</v>
      </c>
      <c r="F2" s="18" t="s">
        <v>13</v>
      </c>
    </row>
    <row r="3" spans="1:6" ht="16.5" thickBot="1" x14ac:dyDescent="0.25">
      <c r="A3" s="46" t="s">
        <v>56</v>
      </c>
      <c r="B3" s="47" t="s">
        <v>408</v>
      </c>
      <c r="C3" s="48" t="s">
        <v>323</v>
      </c>
      <c r="D3" s="49" t="s">
        <v>409</v>
      </c>
      <c r="E3" s="48" t="s">
        <v>410</v>
      </c>
      <c r="F3" s="49">
        <v>177300</v>
      </c>
    </row>
    <row r="4" spans="1:6" ht="15.75" x14ac:dyDescent="0.2">
      <c r="A4" s="50" t="s">
        <v>57</v>
      </c>
      <c r="B4" s="51" t="s">
        <v>411</v>
      </c>
      <c r="C4" s="52" t="s">
        <v>264</v>
      </c>
      <c r="D4" s="53" t="s">
        <v>412</v>
      </c>
      <c r="E4" s="52" t="s">
        <v>324</v>
      </c>
      <c r="F4" s="54">
        <v>29737</v>
      </c>
    </row>
    <row r="5" spans="1:6" ht="15.75" x14ac:dyDescent="0.2">
      <c r="A5" s="55" t="s">
        <v>58</v>
      </c>
      <c r="B5" s="51" t="s">
        <v>413</v>
      </c>
      <c r="C5" s="52" t="s">
        <v>414</v>
      </c>
      <c r="D5" s="53" t="s">
        <v>415</v>
      </c>
      <c r="E5" s="52" t="s">
        <v>245</v>
      </c>
      <c r="F5" s="54">
        <v>10014</v>
      </c>
    </row>
    <row r="6" spans="1:6" ht="15.75" x14ac:dyDescent="0.2">
      <c r="A6" s="55" t="s">
        <v>59</v>
      </c>
      <c r="B6" s="51" t="s">
        <v>416</v>
      </c>
      <c r="C6" s="52" t="s">
        <v>417</v>
      </c>
      <c r="D6" s="53" t="s">
        <v>254</v>
      </c>
      <c r="E6" s="52" t="s">
        <v>222</v>
      </c>
      <c r="F6" s="54">
        <v>847</v>
      </c>
    </row>
    <row r="7" spans="1:6" ht="15.75" x14ac:dyDescent="0.2">
      <c r="A7" s="55" t="s">
        <v>60</v>
      </c>
      <c r="B7" s="51" t="s">
        <v>418</v>
      </c>
      <c r="C7" s="52" t="s">
        <v>338</v>
      </c>
      <c r="D7" s="53" t="s">
        <v>419</v>
      </c>
      <c r="E7" s="52" t="s">
        <v>420</v>
      </c>
      <c r="F7" s="54">
        <v>10281</v>
      </c>
    </row>
    <row r="8" spans="1:6" ht="15.75" x14ac:dyDescent="0.2">
      <c r="A8" s="55" t="s">
        <v>61</v>
      </c>
      <c r="B8" s="51" t="s">
        <v>421</v>
      </c>
      <c r="C8" s="52" t="s">
        <v>422</v>
      </c>
      <c r="D8" s="53" t="s">
        <v>293</v>
      </c>
      <c r="E8" s="52" t="s">
        <v>423</v>
      </c>
      <c r="F8" s="54">
        <v>7333</v>
      </c>
    </row>
    <row r="9" spans="1:6" ht="15.75" x14ac:dyDescent="0.2">
      <c r="A9" s="55" t="s">
        <v>62</v>
      </c>
      <c r="B9" s="51" t="s">
        <v>424</v>
      </c>
      <c r="C9" s="52" t="s">
        <v>425</v>
      </c>
      <c r="D9" s="53" t="s">
        <v>406</v>
      </c>
      <c r="E9" s="52" t="s">
        <v>426</v>
      </c>
      <c r="F9" s="54">
        <v>7748</v>
      </c>
    </row>
    <row r="10" spans="1:6" ht="15.75" x14ac:dyDescent="0.2">
      <c r="A10" s="55" t="s">
        <v>63</v>
      </c>
      <c r="B10" s="51" t="s">
        <v>427</v>
      </c>
      <c r="C10" s="52" t="s">
        <v>141</v>
      </c>
      <c r="D10" s="53" t="s">
        <v>428</v>
      </c>
      <c r="E10" s="52" t="s">
        <v>423</v>
      </c>
      <c r="F10" s="54">
        <v>10408</v>
      </c>
    </row>
    <row r="11" spans="1:6" ht="15.75" x14ac:dyDescent="0.2">
      <c r="A11" s="55" t="s">
        <v>64</v>
      </c>
      <c r="B11" s="51" t="s">
        <v>429</v>
      </c>
      <c r="C11" s="52" t="s">
        <v>315</v>
      </c>
      <c r="D11" s="53" t="s">
        <v>430</v>
      </c>
      <c r="E11" s="52" t="s">
        <v>431</v>
      </c>
      <c r="F11" s="54">
        <v>11959</v>
      </c>
    </row>
    <row r="12" spans="1:6" ht="15.75" x14ac:dyDescent="0.2">
      <c r="A12" s="55" t="s">
        <v>65</v>
      </c>
      <c r="B12" s="51" t="s">
        <v>411</v>
      </c>
      <c r="C12" s="52" t="s">
        <v>225</v>
      </c>
      <c r="D12" s="53" t="s">
        <v>432</v>
      </c>
      <c r="E12" s="52" t="s">
        <v>433</v>
      </c>
      <c r="F12" s="54">
        <v>8410</v>
      </c>
    </row>
    <row r="13" spans="1:6" ht="15.75" x14ac:dyDescent="0.2">
      <c r="A13" s="55" t="s">
        <v>66</v>
      </c>
      <c r="B13" s="51" t="s">
        <v>434</v>
      </c>
      <c r="C13" s="52" t="s">
        <v>228</v>
      </c>
      <c r="D13" s="53" t="s">
        <v>435</v>
      </c>
      <c r="E13" s="52" t="s">
        <v>155</v>
      </c>
      <c r="F13" s="54">
        <v>12014</v>
      </c>
    </row>
    <row r="14" spans="1:6" ht="15.75" x14ac:dyDescent="0.2">
      <c r="A14" s="55" t="s">
        <v>67</v>
      </c>
      <c r="B14" s="51" t="s">
        <v>436</v>
      </c>
      <c r="C14" s="52" t="s">
        <v>437</v>
      </c>
      <c r="D14" s="53" t="s">
        <v>328</v>
      </c>
      <c r="E14" s="52" t="s">
        <v>438</v>
      </c>
      <c r="F14" s="54">
        <v>27542</v>
      </c>
    </row>
    <row r="15" spans="1:6" ht="15.75" x14ac:dyDescent="0.2">
      <c r="A15" s="55" t="s">
        <v>68</v>
      </c>
      <c r="B15" s="51" t="s">
        <v>439</v>
      </c>
      <c r="C15" s="52" t="s">
        <v>233</v>
      </c>
      <c r="D15" s="53" t="s">
        <v>198</v>
      </c>
      <c r="E15" s="52" t="s">
        <v>319</v>
      </c>
      <c r="F15" s="54">
        <v>4871</v>
      </c>
    </row>
    <row r="16" spans="1:6" ht="15.75" x14ac:dyDescent="0.2">
      <c r="A16" s="55" t="s">
        <v>69</v>
      </c>
      <c r="B16" s="51" t="s">
        <v>440</v>
      </c>
      <c r="C16" s="52" t="s">
        <v>441</v>
      </c>
      <c r="D16" s="53" t="s">
        <v>442</v>
      </c>
      <c r="E16" s="52" t="s">
        <v>145</v>
      </c>
      <c r="F16" s="54">
        <v>7049</v>
      </c>
    </row>
    <row r="17" spans="1:6" ht="15.75" x14ac:dyDescent="0.2">
      <c r="A17" s="55" t="s">
        <v>70</v>
      </c>
      <c r="B17" s="51" t="s">
        <v>443</v>
      </c>
      <c r="C17" s="52" t="s">
        <v>444</v>
      </c>
      <c r="D17" s="53" t="s">
        <v>445</v>
      </c>
      <c r="E17" s="52" t="s">
        <v>313</v>
      </c>
      <c r="F17" s="54">
        <v>7530</v>
      </c>
    </row>
    <row r="18" spans="1:6" ht="15.75" x14ac:dyDescent="0.2">
      <c r="A18" s="55" t="s">
        <v>71</v>
      </c>
      <c r="B18" s="51" t="s">
        <v>446</v>
      </c>
      <c r="C18" s="52" t="s">
        <v>447</v>
      </c>
      <c r="D18" s="53" t="s">
        <v>448</v>
      </c>
      <c r="E18" s="52" t="s">
        <v>449</v>
      </c>
      <c r="F18" s="54">
        <v>21506</v>
      </c>
    </row>
    <row r="19" spans="1:6" ht="16.5" thickBot="1" x14ac:dyDescent="0.25">
      <c r="A19" s="56" t="s">
        <v>197</v>
      </c>
      <c r="B19" s="51" t="s">
        <v>450</v>
      </c>
      <c r="C19" s="52" t="s">
        <v>157</v>
      </c>
      <c r="D19" s="53" t="s">
        <v>225</v>
      </c>
      <c r="E19" s="52" t="s">
        <v>201</v>
      </c>
      <c r="F19" s="49">
        <v>28</v>
      </c>
    </row>
    <row r="20" spans="1:6" ht="16.5" thickBot="1" x14ac:dyDescent="0.25">
      <c r="A20" s="46" t="s">
        <v>10</v>
      </c>
      <c r="B20" s="57" t="s">
        <v>451</v>
      </c>
      <c r="C20" s="58" t="s">
        <v>291</v>
      </c>
      <c r="D20" s="59" t="s">
        <v>179</v>
      </c>
      <c r="E20" s="58" t="s">
        <v>324</v>
      </c>
      <c r="F20" s="49">
        <v>158480</v>
      </c>
    </row>
    <row r="21" spans="1:6" ht="15.75" x14ac:dyDescent="0.2">
      <c r="A21" s="60" t="s">
        <v>72</v>
      </c>
      <c r="B21" s="51" t="s">
        <v>452</v>
      </c>
      <c r="C21" s="52" t="s">
        <v>453</v>
      </c>
      <c r="D21" s="53" t="s">
        <v>217</v>
      </c>
      <c r="E21" s="52" t="s">
        <v>235</v>
      </c>
      <c r="F21" s="54">
        <v>10888</v>
      </c>
    </row>
    <row r="22" spans="1:6" ht="15.75" x14ac:dyDescent="0.2">
      <c r="A22" s="55" t="s">
        <v>73</v>
      </c>
      <c r="B22" s="51" t="s">
        <v>454</v>
      </c>
      <c r="C22" s="52" t="s">
        <v>184</v>
      </c>
      <c r="D22" s="53" t="s">
        <v>455</v>
      </c>
      <c r="E22" s="52" t="s">
        <v>266</v>
      </c>
      <c r="F22" s="54">
        <v>6240</v>
      </c>
    </row>
    <row r="23" spans="1:6" ht="15.75" x14ac:dyDescent="0.2">
      <c r="A23" s="55" t="s">
        <v>74</v>
      </c>
      <c r="B23" s="51" t="s">
        <v>409</v>
      </c>
      <c r="C23" s="52" t="s">
        <v>157</v>
      </c>
      <c r="D23" s="53" t="s">
        <v>456</v>
      </c>
      <c r="E23" s="52" t="s">
        <v>457</v>
      </c>
      <c r="F23" s="54">
        <v>8346</v>
      </c>
    </row>
    <row r="24" spans="1:6" ht="15.75" x14ac:dyDescent="0.2">
      <c r="A24" s="55" t="s">
        <v>75</v>
      </c>
      <c r="B24" s="51" t="s">
        <v>458</v>
      </c>
      <c r="C24" s="52" t="s">
        <v>459</v>
      </c>
      <c r="D24" s="53" t="s">
        <v>336</v>
      </c>
      <c r="E24" s="52" t="s">
        <v>295</v>
      </c>
      <c r="F24" s="54">
        <v>15099</v>
      </c>
    </row>
    <row r="25" spans="1:6" ht="15.75" x14ac:dyDescent="0.2">
      <c r="A25" s="55" t="s">
        <v>76</v>
      </c>
      <c r="B25" s="51" t="s">
        <v>398</v>
      </c>
      <c r="C25" s="52" t="s">
        <v>460</v>
      </c>
      <c r="D25" s="53" t="s">
        <v>223</v>
      </c>
      <c r="E25" s="52" t="s">
        <v>208</v>
      </c>
      <c r="F25" s="54">
        <v>6003</v>
      </c>
    </row>
    <row r="26" spans="1:6" ht="15.75" x14ac:dyDescent="0.2">
      <c r="A26" s="55" t="s">
        <v>77</v>
      </c>
      <c r="B26" s="51" t="s">
        <v>461</v>
      </c>
      <c r="C26" s="52" t="s">
        <v>462</v>
      </c>
      <c r="D26" s="53" t="s">
        <v>463</v>
      </c>
      <c r="E26" s="52" t="s">
        <v>147</v>
      </c>
      <c r="F26" s="54">
        <v>3947</v>
      </c>
    </row>
    <row r="27" spans="1:6" ht="15.75" x14ac:dyDescent="0.2">
      <c r="A27" s="55" t="s">
        <v>78</v>
      </c>
      <c r="B27" s="51" t="s">
        <v>464</v>
      </c>
      <c r="C27" s="52" t="s">
        <v>465</v>
      </c>
      <c r="D27" s="53" t="s">
        <v>466</v>
      </c>
      <c r="E27" s="52" t="s">
        <v>467</v>
      </c>
      <c r="F27" s="54">
        <v>4283</v>
      </c>
    </row>
    <row r="28" spans="1:6" ht="15.75" x14ac:dyDescent="0.2">
      <c r="A28" s="55" t="s">
        <v>79</v>
      </c>
      <c r="B28" s="51" t="s">
        <v>468</v>
      </c>
      <c r="C28" s="52" t="s">
        <v>185</v>
      </c>
      <c r="D28" s="53" t="s">
        <v>469</v>
      </c>
      <c r="E28" s="52" t="s">
        <v>470</v>
      </c>
      <c r="F28" s="54">
        <v>11115</v>
      </c>
    </row>
    <row r="29" spans="1:6" ht="15.75" x14ac:dyDescent="0.2">
      <c r="A29" s="55" t="s">
        <v>80</v>
      </c>
      <c r="B29" s="51" t="s">
        <v>430</v>
      </c>
      <c r="C29" s="52" t="s">
        <v>444</v>
      </c>
      <c r="D29" s="53" t="s">
        <v>471</v>
      </c>
      <c r="E29" s="52" t="s">
        <v>170</v>
      </c>
      <c r="F29" s="54">
        <v>11118</v>
      </c>
    </row>
    <row r="30" spans="1:6" ht="15.75" x14ac:dyDescent="0.2">
      <c r="A30" s="55" t="s">
        <v>81</v>
      </c>
      <c r="B30" s="51" t="s">
        <v>472</v>
      </c>
      <c r="C30" s="52" t="s">
        <v>422</v>
      </c>
      <c r="D30" s="53" t="s">
        <v>473</v>
      </c>
      <c r="E30" s="52" t="s">
        <v>426</v>
      </c>
      <c r="F30" s="54">
        <v>11198</v>
      </c>
    </row>
    <row r="31" spans="1:6" ht="15.75" x14ac:dyDescent="0.2">
      <c r="A31" s="55" t="s">
        <v>82</v>
      </c>
      <c r="B31" s="51" t="s">
        <v>474</v>
      </c>
      <c r="C31" s="52" t="s">
        <v>475</v>
      </c>
      <c r="D31" s="53" t="s">
        <v>476</v>
      </c>
      <c r="E31" s="52" t="s">
        <v>477</v>
      </c>
      <c r="F31" s="54">
        <v>19156</v>
      </c>
    </row>
    <row r="32" spans="1:6" ht="15.75" x14ac:dyDescent="0.2">
      <c r="A32" s="55" t="s">
        <v>83</v>
      </c>
      <c r="B32" s="51" t="s">
        <v>478</v>
      </c>
      <c r="C32" s="52" t="s">
        <v>479</v>
      </c>
      <c r="D32" s="53" t="s">
        <v>471</v>
      </c>
      <c r="E32" s="52" t="s">
        <v>480</v>
      </c>
      <c r="F32" s="54">
        <v>15002</v>
      </c>
    </row>
    <row r="33" spans="1:6" ht="15.75" x14ac:dyDescent="0.2">
      <c r="A33" s="55" t="s">
        <v>84</v>
      </c>
      <c r="B33" s="51" t="s">
        <v>481</v>
      </c>
      <c r="C33" s="52" t="s">
        <v>210</v>
      </c>
      <c r="D33" s="53" t="s">
        <v>277</v>
      </c>
      <c r="E33" s="52" t="s">
        <v>194</v>
      </c>
      <c r="F33" s="54">
        <v>10675</v>
      </c>
    </row>
    <row r="34" spans="1:6" ht="15.75" x14ac:dyDescent="0.2">
      <c r="A34" s="55" t="s">
        <v>85</v>
      </c>
      <c r="B34" s="51" t="s">
        <v>482</v>
      </c>
      <c r="C34" s="52" t="s">
        <v>243</v>
      </c>
      <c r="D34" s="53" t="s">
        <v>483</v>
      </c>
      <c r="E34" s="52" t="s">
        <v>143</v>
      </c>
      <c r="F34" s="54">
        <v>15425</v>
      </c>
    </row>
    <row r="35" spans="1:6" ht="15.75" x14ac:dyDescent="0.2">
      <c r="A35" s="55" t="s">
        <v>86</v>
      </c>
      <c r="B35" s="51" t="s">
        <v>484</v>
      </c>
      <c r="C35" s="52" t="s">
        <v>255</v>
      </c>
      <c r="D35" s="53" t="s">
        <v>441</v>
      </c>
      <c r="E35" s="52" t="s">
        <v>310</v>
      </c>
      <c r="F35" s="54">
        <v>4644</v>
      </c>
    </row>
    <row r="36" spans="1:6" ht="15.75" x14ac:dyDescent="0.2">
      <c r="A36" s="55" t="s">
        <v>87</v>
      </c>
      <c r="B36" s="51" t="s">
        <v>485</v>
      </c>
      <c r="C36" s="52" t="s">
        <v>227</v>
      </c>
      <c r="D36" s="53" t="s">
        <v>173</v>
      </c>
      <c r="E36" s="52" t="s">
        <v>486</v>
      </c>
      <c r="F36" s="54">
        <v>2718</v>
      </c>
    </row>
    <row r="37" spans="1:6" ht="15.75" x14ac:dyDescent="0.2">
      <c r="A37" s="55" t="s">
        <v>88</v>
      </c>
      <c r="B37" s="51" t="s">
        <v>487</v>
      </c>
      <c r="C37" s="52" t="s">
        <v>146</v>
      </c>
      <c r="D37" s="53" t="s">
        <v>195</v>
      </c>
      <c r="E37" s="52" t="s">
        <v>178</v>
      </c>
      <c r="F37" s="54">
        <v>2610</v>
      </c>
    </row>
    <row r="38" spans="1:6" ht="16.5" thickBot="1" x14ac:dyDescent="0.25">
      <c r="A38" s="56" t="s">
        <v>261</v>
      </c>
      <c r="B38" s="51" t="s">
        <v>16</v>
      </c>
      <c r="C38" s="52" t="s">
        <v>16</v>
      </c>
      <c r="D38" s="53" t="s">
        <v>16</v>
      </c>
      <c r="E38" s="52" t="s">
        <v>16</v>
      </c>
      <c r="F38" s="49">
        <v>13</v>
      </c>
    </row>
    <row r="39" spans="1:6" ht="16.5" thickBot="1" x14ac:dyDescent="0.25">
      <c r="A39" s="46" t="s">
        <v>9</v>
      </c>
      <c r="B39" s="57" t="s">
        <v>488</v>
      </c>
      <c r="C39" s="58" t="s">
        <v>233</v>
      </c>
      <c r="D39" s="59" t="s">
        <v>229</v>
      </c>
      <c r="E39" s="58" t="s">
        <v>324</v>
      </c>
      <c r="F39" s="49">
        <v>125549</v>
      </c>
    </row>
    <row r="40" spans="1:6" ht="15.75" x14ac:dyDescent="0.2">
      <c r="A40" s="60" t="s">
        <v>89</v>
      </c>
      <c r="B40" s="51" t="s">
        <v>489</v>
      </c>
      <c r="C40" s="52" t="s">
        <v>309</v>
      </c>
      <c r="D40" s="53" t="s">
        <v>293</v>
      </c>
      <c r="E40" s="52" t="s">
        <v>162</v>
      </c>
      <c r="F40" s="61">
        <v>3563</v>
      </c>
    </row>
    <row r="41" spans="1:6" ht="15.75" x14ac:dyDescent="0.2">
      <c r="A41" s="55" t="s">
        <v>90</v>
      </c>
      <c r="B41" s="51" t="s">
        <v>421</v>
      </c>
      <c r="C41" s="52" t="s">
        <v>490</v>
      </c>
      <c r="D41" s="53" t="s">
        <v>491</v>
      </c>
      <c r="E41" s="52" t="s">
        <v>143</v>
      </c>
      <c r="F41" s="54">
        <v>10123</v>
      </c>
    </row>
    <row r="42" spans="1:6" ht="15.75" x14ac:dyDescent="0.2">
      <c r="A42" s="55" t="s">
        <v>91</v>
      </c>
      <c r="B42" s="51" t="s">
        <v>492</v>
      </c>
      <c r="C42" s="52" t="s">
        <v>210</v>
      </c>
      <c r="D42" s="53" t="s">
        <v>493</v>
      </c>
      <c r="E42" s="52" t="s">
        <v>494</v>
      </c>
      <c r="F42" s="54">
        <v>4041</v>
      </c>
    </row>
    <row r="43" spans="1:6" ht="15.75" x14ac:dyDescent="0.2">
      <c r="A43" s="55" t="s">
        <v>92</v>
      </c>
      <c r="B43" s="51" t="s">
        <v>495</v>
      </c>
      <c r="C43" s="52" t="s">
        <v>172</v>
      </c>
      <c r="D43" s="53" t="s">
        <v>283</v>
      </c>
      <c r="E43" s="52" t="s">
        <v>426</v>
      </c>
      <c r="F43" s="54">
        <v>7704</v>
      </c>
    </row>
    <row r="44" spans="1:6" ht="15.75" x14ac:dyDescent="0.2">
      <c r="A44" s="55" t="s">
        <v>93</v>
      </c>
      <c r="B44" s="51" t="s">
        <v>496</v>
      </c>
      <c r="C44" s="52" t="s">
        <v>497</v>
      </c>
      <c r="D44" s="53" t="s">
        <v>336</v>
      </c>
      <c r="E44" s="52" t="s">
        <v>498</v>
      </c>
      <c r="F44" s="54">
        <v>7320</v>
      </c>
    </row>
    <row r="45" spans="1:6" ht="15.75" x14ac:dyDescent="0.2">
      <c r="A45" s="55" t="s">
        <v>94</v>
      </c>
      <c r="B45" s="51" t="s">
        <v>499</v>
      </c>
      <c r="C45" s="52" t="s">
        <v>414</v>
      </c>
      <c r="D45" s="53" t="s">
        <v>500</v>
      </c>
      <c r="E45" s="52" t="s">
        <v>501</v>
      </c>
      <c r="F45" s="54">
        <v>6969</v>
      </c>
    </row>
    <row r="46" spans="1:6" ht="15.75" x14ac:dyDescent="0.2">
      <c r="A46" s="55" t="s">
        <v>95</v>
      </c>
      <c r="B46" s="51" t="s">
        <v>430</v>
      </c>
      <c r="C46" s="52" t="s">
        <v>210</v>
      </c>
      <c r="D46" s="53" t="s">
        <v>322</v>
      </c>
      <c r="E46" s="52" t="s">
        <v>143</v>
      </c>
      <c r="F46" s="54">
        <v>13781</v>
      </c>
    </row>
    <row r="47" spans="1:6" ht="15.75" x14ac:dyDescent="0.2">
      <c r="A47" s="55" t="s">
        <v>96</v>
      </c>
      <c r="B47" s="51" t="s">
        <v>502</v>
      </c>
      <c r="C47" s="52" t="s">
        <v>503</v>
      </c>
      <c r="D47" s="53" t="s">
        <v>504</v>
      </c>
      <c r="E47" s="52" t="s">
        <v>470</v>
      </c>
      <c r="F47" s="54">
        <v>23103</v>
      </c>
    </row>
    <row r="48" spans="1:6" ht="15.75" x14ac:dyDescent="0.2">
      <c r="A48" s="55" t="s">
        <v>97</v>
      </c>
      <c r="B48" s="51" t="s">
        <v>505</v>
      </c>
      <c r="C48" s="52" t="s">
        <v>276</v>
      </c>
      <c r="D48" s="53" t="s">
        <v>325</v>
      </c>
      <c r="E48" s="52" t="s">
        <v>506</v>
      </c>
      <c r="F48" s="54">
        <v>6273</v>
      </c>
    </row>
    <row r="49" spans="1:6" ht="15.75" x14ac:dyDescent="0.2">
      <c r="A49" s="55" t="s">
        <v>98</v>
      </c>
      <c r="B49" s="51" t="s">
        <v>507</v>
      </c>
      <c r="C49" s="52" t="s">
        <v>508</v>
      </c>
      <c r="D49" s="53" t="s">
        <v>229</v>
      </c>
      <c r="E49" s="52" t="s">
        <v>509</v>
      </c>
      <c r="F49" s="54">
        <v>5038</v>
      </c>
    </row>
    <row r="50" spans="1:6" ht="15.75" x14ac:dyDescent="0.2">
      <c r="A50" s="55" t="s">
        <v>99</v>
      </c>
      <c r="B50" s="51" t="s">
        <v>488</v>
      </c>
      <c r="C50" s="52" t="s">
        <v>510</v>
      </c>
      <c r="D50" s="53" t="s">
        <v>511</v>
      </c>
      <c r="E50" s="52" t="s">
        <v>170</v>
      </c>
      <c r="F50" s="54">
        <v>12975</v>
      </c>
    </row>
    <row r="51" spans="1:6" ht="15.75" x14ac:dyDescent="0.2">
      <c r="A51" s="55" t="s">
        <v>100</v>
      </c>
      <c r="B51" s="51" t="s">
        <v>512</v>
      </c>
      <c r="C51" s="52" t="s">
        <v>249</v>
      </c>
      <c r="D51" s="53" t="s">
        <v>476</v>
      </c>
      <c r="E51" s="52" t="s">
        <v>307</v>
      </c>
      <c r="F51" s="54">
        <v>13678</v>
      </c>
    </row>
    <row r="52" spans="1:6" ht="15.75" x14ac:dyDescent="0.2">
      <c r="A52" s="55" t="s">
        <v>101</v>
      </c>
      <c r="B52" s="51" t="s">
        <v>513</v>
      </c>
      <c r="C52" s="52" t="s">
        <v>378</v>
      </c>
      <c r="D52" s="53" t="s">
        <v>472</v>
      </c>
      <c r="E52" s="52" t="s">
        <v>514</v>
      </c>
      <c r="F52" s="67">
        <v>10967</v>
      </c>
    </row>
    <row r="53" spans="1:6" ht="16.5" thickBot="1" x14ac:dyDescent="0.25">
      <c r="A53" s="56" t="s">
        <v>301</v>
      </c>
      <c r="B53" s="51" t="s">
        <v>16</v>
      </c>
      <c r="C53" s="52" t="s">
        <v>16</v>
      </c>
      <c r="D53" s="53" t="s">
        <v>16</v>
      </c>
      <c r="E53" s="52" t="s">
        <v>16</v>
      </c>
      <c r="F53" s="49">
        <v>14</v>
      </c>
    </row>
    <row r="54" spans="1:6" ht="16.5" thickBot="1" x14ac:dyDescent="0.25">
      <c r="A54" s="46" t="s">
        <v>8</v>
      </c>
      <c r="B54" s="57" t="s">
        <v>515</v>
      </c>
      <c r="C54" s="58" t="s">
        <v>516</v>
      </c>
      <c r="D54" s="59" t="s">
        <v>517</v>
      </c>
      <c r="E54" s="58" t="s">
        <v>410</v>
      </c>
      <c r="F54" s="59">
        <v>50994</v>
      </c>
    </row>
    <row r="55" spans="1:6" ht="15.75" x14ac:dyDescent="0.2">
      <c r="A55" s="60" t="s">
        <v>102</v>
      </c>
      <c r="B55" s="51" t="s">
        <v>518</v>
      </c>
      <c r="C55" s="52" t="s">
        <v>378</v>
      </c>
      <c r="D55" s="53" t="s">
        <v>519</v>
      </c>
      <c r="E55" s="52" t="s">
        <v>506</v>
      </c>
      <c r="F55" s="54">
        <v>7732</v>
      </c>
    </row>
    <row r="56" spans="1:6" ht="15.75" x14ac:dyDescent="0.2">
      <c r="A56" s="55" t="s">
        <v>103</v>
      </c>
      <c r="B56" s="51" t="s">
        <v>239</v>
      </c>
      <c r="C56" s="94" t="s">
        <v>520</v>
      </c>
      <c r="D56" s="53" t="s">
        <v>521</v>
      </c>
      <c r="E56" s="52" t="s">
        <v>257</v>
      </c>
      <c r="F56" s="54">
        <v>1198</v>
      </c>
    </row>
    <row r="57" spans="1:6" ht="15.75" x14ac:dyDescent="0.2">
      <c r="A57" s="55" t="s">
        <v>104</v>
      </c>
      <c r="B57" s="51" t="s">
        <v>522</v>
      </c>
      <c r="C57" s="52" t="s">
        <v>523</v>
      </c>
      <c r="D57" s="53" t="s">
        <v>524</v>
      </c>
      <c r="E57" s="52" t="s">
        <v>324</v>
      </c>
      <c r="F57" s="54">
        <v>8126</v>
      </c>
    </row>
    <row r="58" spans="1:6" ht="15.75" x14ac:dyDescent="0.2">
      <c r="A58" s="55" t="s">
        <v>105</v>
      </c>
      <c r="B58" s="51" t="s">
        <v>525</v>
      </c>
      <c r="C58" s="52" t="s">
        <v>321</v>
      </c>
      <c r="D58" s="53" t="s">
        <v>406</v>
      </c>
      <c r="E58" s="52" t="s">
        <v>526</v>
      </c>
      <c r="F58" s="54">
        <v>6426</v>
      </c>
    </row>
    <row r="59" spans="1:6" ht="15.75" x14ac:dyDescent="0.2">
      <c r="A59" s="55" t="s">
        <v>106</v>
      </c>
      <c r="B59" s="51" t="s">
        <v>454</v>
      </c>
      <c r="C59" s="52" t="s">
        <v>228</v>
      </c>
      <c r="D59" s="53" t="s">
        <v>213</v>
      </c>
      <c r="E59" s="52" t="s">
        <v>139</v>
      </c>
      <c r="F59" s="54">
        <v>4175</v>
      </c>
    </row>
    <row r="60" spans="1:6" ht="15.75" x14ac:dyDescent="0.2">
      <c r="A60" s="55" t="s">
        <v>107</v>
      </c>
      <c r="B60" s="51" t="s">
        <v>527</v>
      </c>
      <c r="C60" s="52" t="s">
        <v>240</v>
      </c>
      <c r="D60" s="53" t="s">
        <v>267</v>
      </c>
      <c r="E60" s="52" t="s">
        <v>205</v>
      </c>
      <c r="F60" s="54">
        <v>841</v>
      </c>
    </row>
    <row r="61" spans="1:6" ht="15.75" x14ac:dyDescent="0.2">
      <c r="A61" s="55" t="s">
        <v>108</v>
      </c>
      <c r="B61" s="51" t="s">
        <v>528</v>
      </c>
      <c r="C61" s="52" t="s">
        <v>460</v>
      </c>
      <c r="D61" s="53" t="s">
        <v>220</v>
      </c>
      <c r="E61" s="52" t="s">
        <v>260</v>
      </c>
      <c r="F61" s="54">
        <v>6828</v>
      </c>
    </row>
    <row r="62" spans="1:6" ht="15.75" x14ac:dyDescent="0.2">
      <c r="A62" s="55" t="s">
        <v>109</v>
      </c>
      <c r="B62" s="51" t="s">
        <v>529</v>
      </c>
      <c r="C62" s="52" t="s">
        <v>530</v>
      </c>
      <c r="D62" s="53" t="s">
        <v>333</v>
      </c>
      <c r="E62" s="52" t="s">
        <v>245</v>
      </c>
      <c r="F62" s="54">
        <v>1581</v>
      </c>
    </row>
    <row r="63" spans="1:6" ht="15.75" x14ac:dyDescent="0.2">
      <c r="A63" s="55" t="s">
        <v>110</v>
      </c>
      <c r="B63" s="51" t="s">
        <v>531</v>
      </c>
      <c r="C63" s="52" t="s">
        <v>269</v>
      </c>
      <c r="D63" s="53" t="s">
        <v>532</v>
      </c>
      <c r="E63" s="52" t="s">
        <v>533</v>
      </c>
      <c r="F63" s="54">
        <v>5755</v>
      </c>
    </row>
    <row r="64" spans="1:6" ht="15.75" x14ac:dyDescent="0.2">
      <c r="A64" s="55" t="s">
        <v>111</v>
      </c>
      <c r="B64" s="51" t="s">
        <v>534</v>
      </c>
      <c r="C64" s="52" t="s">
        <v>535</v>
      </c>
      <c r="D64" s="53" t="s">
        <v>389</v>
      </c>
      <c r="E64" s="52" t="s">
        <v>536</v>
      </c>
      <c r="F64" s="54">
        <v>5836</v>
      </c>
    </row>
    <row r="65" spans="1:6" ht="15.75" x14ac:dyDescent="0.2">
      <c r="A65" s="55" t="s">
        <v>112</v>
      </c>
      <c r="B65" s="51" t="s">
        <v>537</v>
      </c>
      <c r="C65" s="52" t="s">
        <v>538</v>
      </c>
      <c r="D65" s="53" t="s">
        <v>539</v>
      </c>
      <c r="E65" s="52" t="s">
        <v>343</v>
      </c>
      <c r="F65" s="54">
        <v>1183</v>
      </c>
    </row>
    <row r="66" spans="1:6" ht="15.75" x14ac:dyDescent="0.2">
      <c r="A66" s="55" t="s">
        <v>113</v>
      </c>
      <c r="B66" s="51" t="s">
        <v>413</v>
      </c>
      <c r="C66" s="52" t="s">
        <v>378</v>
      </c>
      <c r="D66" s="53" t="s">
        <v>346</v>
      </c>
      <c r="E66" s="52" t="s">
        <v>205</v>
      </c>
      <c r="F66" s="54">
        <v>1304</v>
      </c>
    </row>
    <row r="67" spans="1:6" ht="16.5" thickBot="1" x14ac:dyDescent="0.25">
      <c r="A67" s="56" t="s">
        <v>339</v>
      </c>
      <c r="B67" s="51" t="s">
        <v>16</v>
      </c>
      <c r="C67" s="52" t="s">
        <v>16</v>
      </c>
      <c r="D67" s="53" t="s">
        <v>16</v>
      </c>
      <c r="E67" s="52" t="s">
        <v>16</v>
      </c>
      <c r="F67" s="49" t="s">
        <v>340</v>
      </c>
    </row>
    <row r="68" spans="1:6" ht="16.5" thickBot="1" x14ac:dyDescent="0.25">
      <c r="A68" s="46" t="s">
        <v>7</v>
      </c>
      <c r="B68" s="57" t="s">
        <v>540</v>
      </c>
      <c r="C68" s="58" t="s">
        <v>184</v>
      </c>
      <c r="D68" s="59" t="s">
        <v>167</v>
      </c>
      <c r="E68" s="58" t="s">
        <v>162</v>
      </c>
      <c r="F68" s="59">
        <v>51072</v>
      </c>
    </row>
    <row r="69" spans="1:6" ht="15.75" x14ac:dyDescent="0.2">
      <c r="A69" s="60" t="s">
        <v>114</v>
      </c>
      <c r="B69" s="51" t="s">
        <v>304</v>
      </c>
      <c r="C69" s="52" t="s">
        <v>420</v>
      </c>
      <c r="D69" s="53" t="s">
        <v>241</v>
      </c>
      <c r="E69" s="52" t="s">
        <v>355</v>
      </c>
      <c r="F69" s="54">
        <v>1965</v>
      </c>
    </row>
    <row r="70" spans="1:6" ht="15.75" x14ac:dyDescent="0.2">
      <c r="A70" s="55" t="s">
        <v>115</v>
      </c>
      <c r="B70" s="51" t="s">
        <v>202</v>
      </c>
      <c r="C70" s="52" t="s">
        <v>541</v>
      </c>
      <c r="D70" s="53" t="s">
        <v>207</v>
      </c>
      <c r="E70" s="52" t="s">
        <v>280</v>
      </c>
      <c r="F70" s="54">
        <v>2532</v>
      </c>
    </row>
    <row r="71" spans="1:6" ht="15.75" x14ac:dyDescent="0.2">
      <c r="A71" s="55" t="s">
        <v>116</v>
      </c>
      <c r="B71" s="51" t="s">
        <v>542</v>
      </c>
      <c r="C71" s="52" t="s">
        <v>315</v>
      </c>
      <c r="D71" s="53" t="s">
        <v>435</v>
      </c>
      <c r="E71" s="52" t="s">
        <v>423</v>
      </c>
      <c r="F71" s="54">
        <v>4411</v>
      </c>
    </row>
    <row r="72" spans="1:6" ht="15.75" x14ac:dyDescent="0.2">
      <c r="A72" s="55" t="s">
        <v>117</v>
      </c>
      <c r="B72" s="51" t="s">
        <v>421</v>
      </c>
      <c r="C72" s="52" t="s">
        <v>543</v>
      </c>
      <c r="D72" s="53" t="s">
        <v>544</v>
      </c>
      <c r="E72" s="52" t="s">
        <v>352</v>
      </c>
      <c r="F72" s="54">
        <v>1577</v>
      </c>
    </row>
    <row r="73" spans="1:6" ht="15.75" x14ac:dyDescent="0.2">
      <c r="A73" s="55" t="s">
        <v>118</v>
      </c>
      <c r="B73" s="51" t="s">
        <v>496</v>
      </c>
      <c r="C73" s="52" t="s">
        <v>150</v>
      </c>
      <c r="D73" s="53" t="s">
        <v>545</v>
      </c>
      <c r="E73" s="52" t="s">
        <v>151</v>
      </c>
      <c r="F73" s="54">
        <v>558</v>
      </c>
    </row>
    <row r="74" spans="1:6" ht="15.75" x14ac:dyDescent="0.2">
      <c r="A74" s="55" t="s">
        <v>119</v>
      </c>
      <c r="B74" s="51" t="s">
        <v>546</v>
      </c>
      <c r="C74" s="52" t="s">
        <v>547</v>
      </c>
      <c r="D74" s="53" t="s">
        <v>548</v>
      </c>
      <c r="E74" s="52" t="s">
        <v>162</v>
      </c>
      <c r="F74" s="54">
        <v>1441</v>
      </c>
    </row>
    <row r="75" spans="1:6" ht="15.75" x14ac:dyDescent="0.2">
      <c r="A75" s="55" t="s">
        <v>120</v>
      </c>
      <c r="B75" s="51" t="s">
        <v>549</v>
      </c>
      <c r="C75" s="52" t="s">
        <v>342</v>
      </c>
      <c r="D75" s="53" t="s">
        <v>550</v>
      </c>
      <c r="E75" s="52" t="s">
        <v>361</v>
      </c>
      <c r="F75" s="54">
        <v>1656</v>
      </c>
    </row>
    <row r="76" spans="1:6" ht="15.75" x14ac:dyDescent="0.2">
      <c r="A76" s="55" t="s">
        <v>121</v>
      </c>
      <c r="B76" s="51" t="s">
        <v>504</v>
      </c>
      <c r="C76" s="52" t="s">
        <v>141</v>
      </c>
      <c r="D76" s="53" t="s">
        <v>545</v>
      </c>
      <c r="E76" s="52" t="s">
        <v>216</v>
      </c>
      <c r="F76" s="54">
        <v>2070</v>
      </c>
    </row>
    <row r="77" spans="1:6" ht="15.75" x14ac:dyDescent="0.2">
      <c r="A77" s="55" t="s">
        <v>122</v>
      </c>
      <c r="B77" s="51" t="s">
        <v>551</v>
      </c>
      <c r="C77" s="52" t="s">
        <v>141</v>
      </c>
      <c r="D77" s="53" t="s">
        <v>484</v>
      </c>
      <c r="E77" s="52" t="s">
        <v>352</v>
      </c>
      <c r="F77" s="54">
        <v>17366</v>
      </c>
    </row>
    <row r="78" spans="1:6" ht="15.75" x14ac:dyDescent="0.2">
      <c r="A78" s="55" t="s">
        <v>123</v>
      </c>
      <c r="B78" s="51" t="s">
        <v>552</v>
      </c>
      <c r="C78" s="52" t="s">
        <v>459</v>
      </c>
      <c r="D78" s="53" t="s">
        <v>187</v>
      </c>
      <c r="E78" s="52" t="s">
        <v>426</v>
      </c>
      <c r="F78" s="54">
        <v>10975</v>
      </c>
    </row>
    <row r="79" spans="1:6" ht="15.75" x14ac:dyDescent="0.2">
      <c r="A79" s="55" t="s">
        <v>124</v>
      </c>
      <c r="B79" s="51" t="s">
        <v>553</v>
      </c>
      <c r="C79" s="52" t="s">
        <v>284</v>
      </c>
      <c r="D79" s="53" t="s">
        <v>554</v>
      </c>
      <c r="E79" s="52" t="s">
        <v>324</v>
      </c>
      <c r="F79" s="54">
        <v>4482</v>
      </c>
    </row>
    <row r="80" spans="1:6" ht="15.75" x14ac:dyDescent="0.2">
      <c r="A80" s="55" t="s">
        <v>125</v>
      </c>
      <c r="B80" s="51" t="s">
        <v>555</v>
      </c>
      <c r="C80" s="52" t="s">
        <v>523</v>
      </c>
      <c r="D80" s="53" t="s">
        <v>241</v>
      </c>
      <c r="E80" s="52" t="s">
        <v>335</v>
      </c>
      <c r="F80" s="54">
        <v>1999</v>
      </c>
    </row>
    <row r="81" spans="1:6" ht="16.5" thickBot="1" x14ac:dyDescent="0.25">
      <c r="A81" s="56" t="s">
        <v>369</v>
      </c>
      <c r="B81" s="51" t="s">
        <v>370</v>
      </c>
      <c r="C81" s="52" t="s">
        <v>329</v>
      </c>
      <c r="D81" s="53" t="s">
        <v>311</v>
      </c>
      <c r="E81" s="52" t="s">
        <v>556</v>
      </c>
      <c r="F81" s="49">
        <v>40</v>
      </c>
    </row>
    <row r="82" spans="1:6" ht="16.5" thickBot="1" x14ac:dyDescent="0.25">
      <c r="A82" s="46" t="s">
        <v>6</v>
      </c>
      <c r="B82" s="57" t="s">
        <v>529</v>
      </c>
      <c r="C82" s="58" t="s">
        <v>543</v>
      </c>
      <c r="D82" s="59" t="s">
        <v>557</v>
      </c>
      <c r="E82" s="58" t="s">
        <v>526</v>
      </c>
      <c r="F82" s="49">
        <v>13049</v>
      </c>
    </row>
    <row r="83" spans="1:6" ht="15.75" x14ac:dyDescent="0.2">
      <c r="A83" s="60" t="s">
        <v>126</v>
      </c>
      <c r="B83" s="51" t="s">
        <v>558</v>
      </c>
      <c r="C83" s="52" t="s">
        <v>521</v>
      </c>
      <c r="D83" s="53" t="s">
        <v>439</v>
      </c>
      <c r="E83" s="52" t="s">
        <v>449</v>
      </c>
      <c r="F83" s="54">
        <v>3764</v>
      </c>
    </row>
    <row r="84" spans="1:6" ht="15.75" x14ac:dyDescent="0.2">
      <c r="A84" s="55" t="s">
        <v>127</v>
      </c>
      <c r="B84" s="51" t="s">
        <v>559</v>
      </c>
      <c r="C84" s="52" t="s">
        <v>149</v>
      </c>
      <c r="D84" s="53" t="s">
        <v>487</v>
      </c>
      <c r="E84" s="52" t="s">
        <v>514</v>
      </c>
      <c r="F84" s="54">
        <v>2907</v>
      </c>
    </row>
    <row r="85" spans="1:6" ht="15.75" x14ac:dyDescent="0.2">
      <c r="A85" s="55" t="s">
        <v>128</v>
      </c>
      <c r="B85" s="51" t="s">
        <v>560</v>
      </c>
      <c r="C85" s="52" t="s">
        <v>422</v>
      </c>
      <c r="D85" s="53" t="s">
        <v>263</v>
      </c>
      <c r="E85" s="52" t="s">
        <v>561</v>
      </c>
      <c r="F85" s="54">
        <v>2924</v>
      </c>
    </row>
    <row r="86" spans="1:6" ht="15.75" x14ac:dyDescent="0.2">
      <c r="A86" s="55" t="s">
        <v>129</v>
      </c>
      <c r="B86" s="51" t="s">
        <v>562</v>
      </c>
      <c r="C86" s="52" t="s">
        <v>165</v>
      </c>
      <c r="D86" s="53" t="s">
        <v>563</v>
      </c>
      <c r="E86" s="52" t="s">
        <v>396</v>
      </c>
      <c r="F86" s="54">
        <v>3452</v>
      </c>
    </row>
    <row r="87" spans="1:6" ht="16.5" thickBot="1" x14ac:dyDescent="0.25">
      <c r="A87" s="56" t="s">
        <v>379</v>
      </c>
      <c r="B87" s="51" t="s">
        <v>16</v>
      </c>
      <c r="C87" s="52" t="s">
        <v>16</v>
      </c>
      <c r="D87" s="53" t="s">
        <v>16</v>
      </c>
      <c r="E87" s="52" t="s">
        <v>16</v>
      </c>
      <c r="F87" s="54" t="s">
        <v>340</v>
      </c>
    </row>
    <row r="88" spans="1:6" ht="16.5" thickBot="1" x14ac:dyDescent="0.25">
      <c r="A88" s="46" t="s">
        <v>5</v>
      </c>
      <c r="B88" s="57" t="s">
        <v>532</v>
      </c>
      <c r="C88" s="58" t="s">
        <v>564</v>
      </c>
      <c r="D88" s="59" t="s">
        <v>565</v>
      </c>
      <c r="E88" s="58" t="s">
        <v>387</v>
      </c>
      <c r="F88" s="59">
        <v>10060</v>
      </c>
    </row>
    <row r="89" spans="1:6" ht="15.75" x14ac:dyDescent="0.2">
      <c r="A89" s="60" t="s">
        <v>5</v>
      </c>
      <c r="B89" s="51" t="s">
        <v>532</v>
      </c>
      <c r="C89" s="52" t="s">
        <v>564</v>
      </c>
      <c r="D89" s="53" t="s">
        <v>565</v>
      </c>
      <c r="E89" s="52" t="s">
        <v>387</v>
      </c>
      <c r="F89" s="54">
        <v>10059</v>
      </c>
    </row>
    <row r="90" spans="1:6" ht="16.5" thickBot="1" x14ac:dyDescent="0.25">
      <c r="A90" s="56" t="s">
        <v>4</v>
      </c>
      <c r="B90" s="51" t="s">
        <v>16</v>
      </c>
      <c r="C90" s="52" t="s">
        <v>16</v>
      </c>
      <c r="D90" s="53" t="s">
        <v>16</v>
      </c>
      <c r="E90" s="52" t="s">
        <v>16</v>
      </c>
      <c r="F90" s="49" t="s">
        <v>340</v>
      </c>
    </row>
    <row r="91" spans="1:6" ht="16.5" thickBot="1" x14ac:dyDescent="0.25">
      <c r="A91" s="46" t="s">
        <v>3</v>
      </c>
      <c r="B91" s="57" t="s">
        <v>566</v>
      </c>
      <c r="C91" s="58" t="s">
        <v>567</v>
      </c>
      <c r="D91" s="59" t="s">
        <v>568</v>
      </c>
      <c r="E91" s="58" t="s">
        <v>569</v>
      </c>
      <c r="F91" s="49">
        <v>5522</v>
      </c>
    </row>
    <row r="92" spans="1:6" ht="15.75" x14ac:dyDescent="0.2">
      <c r="A92" s="60" t="s">
        <v>130</v>
      </c>
      <c r="B92" s="51" t="s">
        <v>570</v>
      </c>
      <c r="C92" s="52" t="s">
        <v>571</v>
      </c>
      <c r="D92" s="53" t="s">
        <v>572</v>
      </c>
      <c r="E92" s="52" t="s">
        <v>219</v>
      </c>
      <c r="F92" s="54">
        <v>145</v>
      </c>
    </row>
    <row r="93" spans="1:6" ht="15.75" x14ac:dyDescent="0.2">
      <c r="A93" s="55" t="s">
        <v>131</v>
      </c>
      <c r="B93" s="51" t="s">
        <v>573</v>
      </c>
      <c r="C93" s="52" t="s">
        <v>574</v>
      </c>
      <c r="D93" s="53" t="s">
        <v>575</v>
      </c>
      <c r="E93" s="52" t="s">
        <v>576</v>
      </c>
      <c r="F93" s="54">
        <v>897</v>
      </c>
    </row>
    <row r="94" spans="1:6" ht="15.75" x14ac:dyDescent="0.2">
      <c r="A94" s="55" t="s">
        <v>132</v>
      </c>
      <c r="B94" s="51" t="s">
        <v>469</v>
      </c>
      <c r="C94" s="52" t="s">
        <v>401</v>
      </c>
      <c r="D94" s="53" t="s">
        <v>247</v>
      </c>
      <c r="E94" s="52" t="s">
        <v>449</v>
      </c>
      <c r="F94" s="54">
        <v>490</v>
      </c>
    </row>
    <row r="95" spans="1:6" ht="15.75" x14ac:dyDescent="0.2">
      <c r="A95" s="55" t="s">
        <v>133</v>
      </c>
      <c r="B95" s="51" t="s">
        <v>577</v>
      </c>
      <c r="C95" s="52" t="s">
        <v>578</v>
      </c>
      <c r="D95" s="53" t="s">
        <v>579</v>
      </c>
      <c r="E95" s="52" t="s">
        <v>157</v>
      </c>
      <c r="F95" s="54">
        <v>3279</v>
      </c>
    </row>
    <row r="96" spans="1:6" ht="15.75" x14ac:dyDescent="0.2">
      <c r="A96" s="55" t="s">
        <v>134</v>
      </c>
      <c r="B96" s="51" t="s">
        <v>580</v>
      </c>
      <c r="C96" s="52" t="s">
        <v>271</v>
      </c>
      <c r="D96" s="53" t="s">
        <v>581</v>
      </c>
      <c r="E96" s="52" t="s">
        <v>582</v>
      </c>
      <c r="F96" s="54">
        <v>222</v>
      </c>
    </row>
    <row r="97" spans="1:9" ht="15.75" x14ac:dyDescent="0.2">
      <c r="A97" s="55" t="s">
        <v>135</v>
      </c>
      <c r="B97" s="51" t="s">
        <v>583</v>
      </c>
      <c r="C97" s="52" t="s">
        <v>183</v>
      </c>
      <c r="D97" s="53" t="s">
        <v>584</v>
      </c>
      <c r="E97" s="52" t="s">
        <v>218</v>
      </c>
      <c r="F97" s="54">
        <v>263</v>
      </c>
    </row>
    <row r="98" spans="1:9" ht="16.5" thickBot="1" x14ac:dyDescent="0.25">
      <c r="A98" s="56" t="s">
        <v>399</v>
      </c>
      <c r="B98" s="51" t="s">
        <v>585</v>
      </c>
      <c r="C98" s="52" t="s">
        <v>586</v>
      </c>
      <c r="D98" s="53" t="s">
        <v>587</v>
      </c>
      <c r="E98" s="52" t="s">
        <v>588</v>
      </c>
      <c r="F98" s="49">
        <v>226</v>
      </c>
    </row>
    <row r="99" spans="1:9" ht="16.5" thickBot="1" x14ac:dyDescent="0.25">
      <c r="A99" s="46" t="s">
        <v>589</v>
      </c>
      <c r="B99" s="57" t="s">
        <v>590</v>
      </c>
      <c r="C99" s="58" t="s">
        <v>435</v>
      </c>
      <c r="D99" s="59" t="s">
        <v>550</v>
      </c>
      <c r="E99" s="58" t="s">
        <v>272</v>
      </c>
      <c r="F99" s="59">
        <v>51</v>
      </c>
    </row>
    <row r="100" spans="1:9" ht="15.75" thickBot="1" x14ac:dyDescent="0.25">
      <c r="A100" s="62" t="s">
        <v>1</v>
      </c>
      <c r="B100" s="51" t="s">
        <v>16</v>
      </c>
      <c r="C100" s="52" t="s">
        <v>16</v>
      </c>
      <c r="D100" s="53" t="s">
        <v>16</v>
      </c>
      <c r="E100" s="52" t="s">
        <v>16</v>
      </c>
      <c r="F100" s="63" t="s">
        <v>340</v>
      </c>
    </row>
    <row r="101" spans="1:9" ht="15.75" x14ac:dyDescent="0.2">
      <c r="A101" s="64" t="s">
        <v>0</v>
      </c>
      <c r="B101" s="65" t="s">
        <v>507</v>
      </c>
      <c r="C101" s="66" t="s">
        <v>372</v>
      </c>
      <c r="D101" s="61" t="s">
        <v>336</v>
      </c>
      <c r="E101" s="66" t="s">
        <v>170</v>
      </c>
      <c r="F101" s="61">
        <v>592059</v>
      </c>
    </row>
    <row r="102" spans="1:9" ht="51" customHeight="1" x14ac:dyDescent="0.2">
      <c r="A102" s="97" t="s">
        <v>607</v>
      </c>
      <c r="B102" s="97"/>
      <c r="C102" s="97"/>
      <c r="D102" s="97"/>
      <c r="E102" s="97"/>
      <c r="F102" s="97"/>
      <c r="G102" s="93"/>
      <c r="H102" s="93"/>
      <c r="I102" s="93"/>
    </row>
    <row r="103" spans="1:9" s="100" customFormat="1" ht="30" customHeight="1" x14ac:dyDescent="0.2">
      <c r="A103" s="100" t="s">
        <v>614</v>
      </c>
    </row>
    <row r="104" spans="1:9" ht="57.75" customHeight="1" x14ac:dyDescent="0.2">
      <c r="A104" s="97" t="s">
        <v>615</v>
      </c>
      <c r="B104" s="97"/>
      <c r="C104" s="97"/>
      <c r="D104" s="97"/>
      <c r="E104" s="97"/>
      <c r="F104" s="97"/>
      <c r="G104" s="93"/>
      <c r="H104" s="93"/>
      <c r="I104" s="93"/>
    </row>
    <row r="105" spans="1:9" x14ac:dyDescent="0.2">
      <c r="A105" s="98" t="s">
        <v>47</v>
      </c>
      <c r="B105" s="98"/>
      <c r="C105" s="98"/>
      <c r="D105" s="98"/>
      <c r="E105" s="98"/>
      <c r="F105" s="98"/>
    </row>
  </sheetData>
  <mergeCells count="5">
    <mergeCell ref="A102:F102"/>
    <mergeCell ref="A104:F104"/>
    <mergeCell ref="A1:F1"/>
    <mergeCell ref="A105:F105"/>
    <mergeCell ref="A103:XFD103"/>
  </mergeCells>
  <conditionalFormatting sqref="A102:A104">
    <cfRule type="containsErrors" dxfId="63" priority="1">
      <formula>ISERROR(A102)</formula>
    </cfRule>
  </conditionalFormatting>
  <hyperlinks>
    <hyperlink ref="A105" location="TableOfContents!A1" display="Back to Table of Contents" xr:uid="{340E2D82-FCD2-4375-834B-C0E6363586D2}"/>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05"/>
  <sheetViews>
    <sheetView zoomScaleNormal="100" workbookViewId="0">
      <selection sqref="A1:F1"/>
    </sheetView>
  </sheetViews>
  <sheetFormatPr defaultColWidth="0" defaultRowHeight="15" zeroHeight="1" x14ac:dyDescent="0.2"/>
  <cols>
    <col min="1" max="1" width="38.5703125" style="3" bestFit="1" customWidth="1"/>
    <col min="2" max="2" width="35.42578125" style="3" customWidth="1"/>
    <col min="3" max="3" width="34.5703125" style="3" customWidth="1"/>
    <col min="4" max="4" width="18" style="3" customWidth="1"/>
    <col min="5" max="5" width="17.140625" style="3" customWidth="1"/>
    <col min="6" max="6" width="29.42578125" style="3" customWidth="1"/>
    <col min="7" max="16384" width="9.140625" style="3" hidden="1"/>
  </cols>
  <sheetData>
    <row r="1" spans="1:6" ht="32.25" customHeight="1" x14ac:dyDescent="0.2">
      <c r="A1" s="101" t="str">
        <f>T_h003</f>
        <v>Table O.3 Average annualised committed supports, median annualised committed supports, average payments, median payments and active participants not in SIL by service district as at 31 March 2023</v>
      </c>
      <c r="B1" s="101"/>
      <c r="C1" s="101"/>
      <c r="D1" s="101"/>
      <c r="E1" s="101"/>
      <c r="F1" s="101"/>
    </row>
    <row r="2" spans="1:6" ht="32.25" thickBot="1" x14ac:dyDescent="0.25">
      <c r="A2" s="43" t="s">
        <v>12</v>
      </c>
      <c r="B2" s="18" t="s">
        <v>17</v>
      </c>
      <c r="C2" s="44" t="s">
        <v>18</v>
      </c>
      <c r="D2" s="18" t="s">
        <v>19</v>
      </c>
      <c r="E2" s="44" t="s">
        <v>20</v>
      </c>
      <c r="F2" s="45" t="s">
        <v>11</v>
      </c>
    </row>
    <row r="3" spans="1:6" ht="16.5" thickBot="1" x14ac:dyDescent="0.25">
      <c r="A3" s="46" t="s">
        <v>56</v>
      </c>
      <c r="B3" s="47" t="s">
        <v>136</v>
      </c>
      <c r="C3" s="48" t="s">
        <v>137</v>
      </c>
      <c r="D3" s="49" t="s">
        <v>138</v>
      </c>
      <c r="E3" s="48" t="s">
        <v>139</v>
      </c>
      <c r="F3" s="49">
        <v>166573</v>
      </c>
    </row>
    <row r="4" spans="1:6" ht="15.75" x14ac:dyDescent="0.2">
      <c r="A4" s="50" t="s">
        <v>57</v>
      </c>
      <c r="B4" s="51" t="s">
        <v>140</v>
      </c>
      <c r="C4" s="52" t="s">
        <v>141</v>
      </c>
      <c r="D4" s="53" t="s">
        <v>142</v>
      </c>
      <c r="E4" s="52" t="s">
        <v>143</v>
      </c>
      <c r="F4" s="54">
        <v>27796</v>
      </c>
    </row>
    <row r="5" spans="1:6" ht="15.75" x14ac:dyDescent="0.2">
      <c r="A5" s="55" t="s">
        <v>58</v>
      </c>
      <c r="B5" s="51" t="s">
        <v>144</v>
      </c>
      <c r="C5" s="52" t="s">
        <v>145</v>
      </c>
      <c r="D5" s="53" t="s">
        <v>146</v>
      </c>
      <c r="E5" s="52" t="s">
        <v>147</v>
      </c>
      <c r="F5" s="54">
        <v>9448</v>
      </c>
    </row>
    <row r="6" spans="1:6" ht="15.75" x14ac:dyDescent="0.2">
      <c r="A6" s="55" t="s">
        <v>59</v>
      </c>
      <c r="B6" s="51" t="s">
        <v>148</v>
      </c>
      <c r="C6" s="52" t="s">
        <v>149</v>
      </c>
      <c r="D6" s="53" t="s">
        <v>150</v>
      </c>
      <c r="E6" s="52" t="s">
        <v>151</v>
      </c>
      <c r="F6" s="54">
        <v>818</v>
      </c>
    </row>
    <row r="7" spans="1:6" ht="15.75" x14ac:dyDescent="0.2">
      <c r="A7" s="55" t="s">
        <v>60</v>
      </c>
      <c r="B7" s="51" t="s">
        <v>152</v>
      </c>
      <c r="C7" s="52" t="s">
        <v>153</v>
      </c>
      <c r="D7" s="53" t="s">
        <v>154</v>
      </c>
      <c r="E7" s="52" t="s">
        <v>155</v>
      </c>
      <c r="F7" s="54">
        <v>9638</v>
      </c>
    </row>
    <row r="8" spans="1:6" ht="15.75" x14ac:dyDescent="0.2">
      <c r="A8" s="55" t="s">
        <v>61</v>
      </c>
      <c r="B8" s="51" t="s">
        <v>156</v>
      </c>
      <c r="C8" s="52" t="s">
        <v>157</v>
      </c>
      <c r="D8" s="53" t="s">
        <v>158</v>
      </c>
      <c r="E8" s="52" t="s">
        <v>159</v>
      </c>
      <c r="F8" s="54">
        <v>7043</v>
      </c>
    </row>
    <row r="9" spans="1:6" ht="15.75" x14ac:dyDescent="0.2">
      <c r="A9" s="55" t="s">
        <v>62</v>
      </c>
      <c r="B9" s="51" t="s">
        <v>160</v>
      </c>
      <c r="C9" s="52" t="s">
        <v>161</v>
      </c>
      <c r="D9" s="53" t="s">
        <v>146</v>
      </c>
      <c r="E9" s="52" t="s">
        <v>162</v>
      </c>
      <c r="F9" s="54">
        <v>7303</v>
      </c>
    </row>
    <row r="10" spans="1:6" ht="15.75" x14ac:dyDescent="0.2">
      <c r="A10" s="55" t="s">
        <v>63</v>
      </c>
      <c r="B10" s="51" t="s">
        <v>163</v>
      </c>
      <c r="C10" s="52" t="s">
        <v>164</v>
      </c>
      <c r="D10" s="53" t="s">
        <v>165</v>
      </c>
      <c r="E10" s="52" t="s">
        <v>166</v>
      </c>
      <c r="F10" s="54">
        <v>9719</v>
      </c>
    </row>
    <row r="11" spans="1:6" ht="15.75" x14ac:dyDescent="0.2">
      <c r="A11" s="55" t="s">
        <v>64</v>
      </c>
      <c r="B11" s="51" t="s">
        <v>167</v>
      </c>
      <c r="C11" s="52" t="s">
        <v>168</v>
      </c>
      <c r="D11" s="53" t="s">
        <v>169</v>
      </c>
      <c r="E11" s="52" t="s">
        <v>170</v>
      </c>
      <c r="F11" s="54">
        <v>10965</v>
      </c>
    </row>
    <row r="12" spans="1:6" ht="15.75" x14ac:dyDescent="0.2">
      <c r="A12" s="55" t="s">
        <v>65</v>
      </c>
      <c r="B12" s="51" t="s">
        <v>171</v>
      </c>
      <c r="C12" s="52" t="s">
        <v>172</v>
      </c>
      <c r="D12" s="53" t="s">
        <v>173</v>
      </c>
      <c r="E12" s="52" t="s">
        <v>174</v>
      </c>
      <c r="F12" s="54">
        <v>8038</v>
      </c>
    </row>
    <row r="13" spans="1:6" ht="15.75" x14ac:dyDescent="0.2">
      <c r="A13" s="55" t="s">
        <v>66</v>
      </c>
      <c r="B13" s="51" t="s">
        <v>175</v>
      </c>
      <c r="C13" s="52" t="s">
        <v>176</v>
      </c>
      <c r="D13" s="53" t="s">
        <v>177</v>
      </c>
      <c r="E13" s="52" t="s">
        <v>178</v>
      </c>
      <c r="F13" s="54">
        <v>11277</v>
      </c>
    </row>
    <row r="14" spans="1:6" ht="15.75" x14ac:dyDescent="0.2">
      <c r="A14" s="55" t="s">
        <v>67</v>
      </c>
      <c r="B14" s="51" t="s">
        <v>179</v>
      </c>
      <c r="C14" s="52" t="s">
        <v>180</v>
      </c>
      <c r="D14" s="53" t="s">
        <v>181</v>
      </c>
      <c r="E14" s="52" t="s">
        <v>182</v>
      </c>
      <c r="F14" s="54">
        <v>26112</v>
      </c>
    </row>
    <row r="15" spans="1:6" ht="15.75" x14ac:dyDescent="0.2">
      <c r="A15" s="55" t="s">
        <v>68</v>
      </c>
      <c r="B15" s="51" t="s">
        <v>183</v>
      </c>
      <c r="C15" s="52" t="s">
        <v>184</v>
      </c>
      <c r="D15" s="53" t="s">
        <v>185</v>
      </c>
      <c r="E15" s="52" t="s">
        <v>186</v>
      </c>
      <c r="F15" s="54">
        <v>4641</v>
      </c>
    </row>
    <row r="16" spans="1:6" ht="15.75" x14ac:dyDescent="0.2">
      <c r="A16" s="55" t="s">
        <v>69</v>
      </c>
      <c r="B16" s="51" t="s">
        <v>187</v>
      </c>
      <c r="C16" s="52" t="s">
        <v>188</v>
      </c>
      <c r="D16" s="53" t="s">
        <v>189</v>
      </c>
      <c r="E16" s="52" t="s">
        <v>190</v>
      </c>
      <c r="F16" s="54">
        <v>6675</v>
      </c>
    </row>
    <row r="17" spans="1:6" ht="15.75" x14ac:dyDescent="0.2">
      <c r="A17" s="55" t="s">
        <v>70</v>
      </c>
      <c r="B17" s="51" t="s">
        <v>191</v>
      </c>
      <c r="C17" s="52" t="s">
        <v>192</v>
      </c>
      <c r="D17" s="53" t="s">
        <v>193</v>
      </c>
      <c r="E17" s="52" t="s">
        <v>194</v>
      </c>
      <c r="F17" s="54">
        <v>6967</v>
      </c>
    </row>
    <row r="18" spans="1:6" ht="15.75" x14ac:dyDescent="0.2">
      <c r="A18" s="55" t="s">
        <v>71</v>
      </c>
      <c r="B18" s="51" t="s">
        <v>195</v>
      </c>
      <c r="C18" s="52" t="s">
        <v>145</v>
      </c>
      <c r="D18" s="53" t="s">
        <v>196</v>
      </c>
      <c r="E18" s="52" t="s">
        <v>139</v>
      </c>
      <c r="F18" s="54">
        <v>20106</v>
      </c>
    </row>
    <row r="19" spans="1:6" ht="16.5" thickBot="1" x14ac:dyDescent="0.25">
      <c r="A19" s="56" t="s">
        <v>197</v>
      </c>
      <c r="B19" s="51" t="s">
        <v>198</v>
      </c>
      <c r="C19" s="52" t="s">
        <v>199</v>
      </c>
      <c r="D19" s="53" t="s">
        <v>200</v>
      </c>
      <c r="E19" s="52" t="s">
        <v>201</v>
      </c>
      <c r="F19" s="49">
        <v>27</v>
      </c>
    </row>
    <row r="20" spans="1:6" ht="16.5" thickBot="1" x14ac:dyDescent="0.25">
      <c r="A20" s="46" t="s">
        <v>10</v>
      </c>
      <c r="B20" s="57" t="s">
        <v>202</v>
      </c>
      <c r="C20" s="58" t="s">
        <v>203</v>
      </c>
      <c r="D20" s="59" t="s">
        <v>204</v>
      </c>
      <c r="E20" s="58" t="s">
        <v>205</v>
      </c>
      <c r="F20" s="49">
        <v>151855</v>
      </c>
    </row>
    <row r="21" spans="1:6" ht="15.75" x14ac:dyDescent="0.2">
      <c r="A21" s="60" t="s">
        <v>72</v>
      </c>
      <c r="B21" s="51" t="s">
        <v>202</v>
      </c>
      <c r="C21" s="52" t="s">
        <v>206</v>
      </c>
      <c r="D21" s="53" t="s">
        <v>207</v>
      </c>
      <c r="E21" s="52" t="s">
        <v>208</v>
      </c>
      <c r="F21" s="54">
        <v>10409</v>
      </c>
    </row>
    <row r="22" spans="1:6" ht="15.75" x14ac:dyDescent="0.2">
      <c r="A22" s="55" t="s">
        <v>73</v>
      </c>
      <c r="B22" s="51" t="s">
        <v>209</v>
      </c>
      <c r="C22" s="52" t="s">
        <v>210</v>
      </c>
      <c r="D22" s="53" t="s">
        <v>211</v>
      </c>
      <c r="E22" s="52" t="s">
        <v>212</v>
      </c>
      <c r="F22" s="54">
        <v>5891</v>
      </c>
    </row>
    <row r="23" spans="1:6" ht="15.75" x14ac:dyDescent="0.2">
      <c r="A23" s="55" t="s">
        <v>74</v>
      </c>
      <c r="B23" s="51" t="s">
        <v>213</v>
      </c>
      <c r="C23" s="52" t="s">
        <v>214</v>
      </c>
      <c r="D23" s="53" t="s">
        <v>215</v>
      </c>
      <c r="E23" s="52" t="s">
        <v>216</v>
      </c>
      <c r="F23" s="54">
        <v>8044</v>
      </c>
    </row>
    <row r="24" spans="1:6" ht="15.75" x14ac:dyDescent="0.2">
      <c r="A24" s="55" t="s">
        <v>75</v>
      </c>
      <c r="B24" s="51" t="s">
        <v>217</v>
      </c>
      <c r="C24" s="52" t="s">
        <v>161</v>
      </c>
      <c r="D24" s="53" t="s">
        <v>218</v>
      </c>
      <c r="E24" s="52" t="s">
        <v>219</v>
      </c>
      <c r="F24" s="54">
        <v>14255</v>
      </c>
    </row>
    <row r="25" spans="1:6" ht="15.75" x14ac:dyDescent="0.2">
      <c r="A25" s="55" t="s">
        <v>76</v>
      </c>
      <c r="B25" s="51" t="s">
        <v>220</v>
      </c>
      <c r="C25" s="52" t="s">
        <v>221</v>
      </c>
      <c r="D25" s="53" t="s">
        <v>188</v>
      </c>
      <c r="E25" s="52" t="s">
        <v>222</v>
      </c>
      <c r="F25" s="54">
        <v>5811</v>
      </c>
    </row>
    <row r="26" spans="1:6" ht="15.75" x14ac:dyDescent="0.2">
      <c r="A26" s="55" t="s">
        <v>77</v>
      </c>
      <c r="B26" s="51" t="s">
        <v>223</v>
      </c>
      <c r="C26" s="52" t="s">
        <v>224</v>
      </c>
      <c r="D26" s="53" t="s">
        <v>225</v>
      </c>
      <c r="E26" s="52" t="s">
        <v>226</v>
      </c>
      <c r="F26" s="54">
        <v>3788</v>
      </c>
    </row>
    <row r="27" spans="1:6" ht="15.75" x14ac:dyDescent="0.2">
      <c r="A27" s="55" t="s">
        <v>78</v>
      </c>
      <c r="B27" s="51" t="s">
        <v>163</v>
      </c>
      <c r="C27" s="52" t="s">
        <v>227</v>
      </c>
      <c r="D27" s="53" t="s">
        <v>228</v>
      </c>
      <c r="E27" s="52" t="s">
        <v>226</v>
      </c>
      <c r="F27" s="54">
        <v>4003</v>
      </c>
    </row>
    <row r="28" spans="1:6" ht="15.75" x14ac:dyDescent="0.2">
      <c r="A28" s="55" t="s">
        <v>79</v>
      </c>
      <c r="B28" s="51" t="s">
        <v>229</v>
      </c>
      <c r="C28" s="52" t="s">
        <v>153</v>
      </c>
      <c r="D28" s="53" t="s">
        <v>230</v>
      </c>
      <c r="E28" s="52" t="s">
        <v>231</v>
      </c>
      <c r="F28" s="54">
        <v>10340</v>
      </c>
    </row>
    <row r="29" spans="1:6" ht="15.75" x14ac:dyDescent="0.2">
      <c r="A29" s="55" t="s">
        <v>80</v>
      </c>
      <c r="B29" s="51" t="s">
        <v>232</v>
      </c>
      <c r="C29" s="52" t="s">
        <v>233</v>
      </c>
      <c r="D29" s="53" t="s">
        <v>234</v>
      </c>
      <c r="E29" s="52" t="s">
        <v>235</v>
      </c>
      <c r="F29" s="54">
        <v>10625</v>
      </c>
    </row>
    <row r="30" spans="1:6" ht="15.75" x14ac:dyDescent="0.2">
      <c r="A30" s="55" t="s">
        <v>81</v>
      </c>
      <c r="B30" s="51" t="s">
        <v>236</v>
      </c>
      <c r="C30" s="52" t="s">
        <v>237</v>
      </c>
      <c r="D30" s="53" t="s">
        <v>238</v>
      </c>
      <c r="E30" s="52" t="s">
        <v>208</v>
      </c>
      <c r="F30" s="54">
        <v>10904</v>
      </c>
    </row>
    <row r="31" spans="1:6" ht="15.75" x14ac:dyDescent="0.2">
      <c r="A31" s="55" t="s">
        <v>82</v>
      </c>
      <c r="B31" s="51" t="s">
        <v>239</v>
      </c>
      <c r="C31" s="52" t="s">
        <v>240</v>
      </c>
      <c r="D31" s="53" t="s">
        <v>241</v>
      </c>
      <c r="E31" s="52" t="s">
        <v>242</v>
      </c>
      <c r="F31" s="54">
        <v>18216</v>
      </c>
    </row>
    <row r="32" spans="1:6" ht="15.75" x14ac:dyDescent="0.2">
      <c r="A32" s="55" t="s">
        <v>83</v>
      </c>
      <c r="B32" s="51" t="s">
        <v>202</v>
      </c>
      <c r="C32" s="52" t="s">
        <v>243</v>
      </c>
      <c r="D32" s="53" t="s">
        <v>244</v>
      </c>
      <c r="E32" s="52" t="s">
        <v>245</v>
      </c>
      <c r="F32" s="54">
        <v>14501</v>
      </c>
    </row>
    <row r="33" spans="1:6" ht="15.75" x14ac:dyDescent="0.2">
      <c r="A33" s="55" t="s">
        <v>84</v>
      </c>
      <c r="B33" s="51" t="s">
        <v>246</v>
      </c>
      <c r="C33" s="52" t="s">
        <v>180</v>
      </c>
      <c r="D33" s="53" t="s">
        <v>247</v>
      </c>
      <c r="E33" s="52" t="s">
        <v>248</v>
      </c>
      <c r="F33" s="54">
        <v>10391</v>
      </c>
    </row>
    <row r="34" spans="1:6" ht="15.75" x14ac:dyDescent="0.2">
      <c r="A34" s="55" t="s">
        <v>85</v>
      </c>
      <c r="B34" s="51" t="s">
        <v>179</v>
      </c>
      <c r="C34" s="52" t="s">
        <v>249</v>
      </c>
      <c r="D34" s="53" t="s">
        <v>250</v>
      </c>
      <c r="E34" s="52" t="s">
        <v>166</v>
      </c>
      <c r="F34" s="54">
        <v>15011</v>
      </c>
    </row>
    <row r="35" spans="1:6" ht="15.75" x14ac:dyDescent="0.2">
      <c r="A35" s="55" t="s">
        <v>86</v>
      </c>
      <c r="B35" s="51" t="s">
        <v>251</v>
      </c>
      <c r="C35" s="52" t="s">
        <v>137</v>
      </c>
      <c r="D35" s="53" t="s">
        <v>252</v>
      </c>
      <c r="E35" s="52" t="s">
        <v>253</v>
      </c>
      <c r="F35" s="54">
        <v>4516</v>
      </c>
    </row>
    <row r="36" spans="1:6" ht="15.75" x14ac:dyDescent="0.2">
      <c r="A36" s="55" t="s">
        <v>87</v>
      </c>
      <c r="B36" s="51" t="s">
        <v>254</v>
      </c>
      <c r="C36" s="52" t="s">
        <v>255</v>
      </c>
      <c r="D36" s="53" t="s">
        <v>256</v>
      </c>
      <c r="E36" s="52" t="s">
        <v>257</v>
      </c>
      <c r="F36" s="54">
        <v>2621</v>
      </c>
    </row>
    <row r="37" spans="1:6" ht="15.75" x14ac:dyDescent="0.2">
      <c r="A37" s="55" t="s">
        <v>88</v>
      </c>
      <c r="B37" s="51" t="s">
        <v>258</v>
      </c>
      <c r="C37" s="52" t="s">
        <v>252</v>
      </c>
      <c r="D37" s="53" t="s">
        <v>259</v>
      </c>
      <c r="E37" s="52" t="s">
        <v>260</v>
      </c>
      <c r="F37" s="54">
        <v>2516</v>
      </c>
    </row>
    <row r="38" spans="1:6" ht="16.5" thickBot="1" x14ac:dyDescent="0.25">
      <c r="A38" s="56" t="s">
        <v>261</v>
      </c>
      <c r="B38" s="51" t="s">
        <v>16</v>
      </c>
      <c r="C38" s="52" t="s">
        <v>16</v>
      </c>
      <c r="D38" s="53" t="s">
        <v>16</v>
      </c>
      <c r="E38" s="52" t="s">
        <v>16</v>
      </c>
      <c r="F38" s="49">
        <v>13</v>
      </c>
    </row>
    <row r="39" spans="1:6" ht="16.5" thickBot="1" x14ac:dyDescent="0.25">
      <c r="A39" s="46" t="s">
        <v>9</v>
      </c>
      <c r="B39" s="57" t="s">
        <v>167</v>
      </c>
      <c r="C39" s="58" t="s">
        <v>243</v>
      </c>
      <c r="D39" s="59" t="s">
        <v>262</v>
      </c>
      <c r="E39" s="58" t="s">
        <v>186</v>
      </c>
      <c r="F39" s="49">
        <v>119286</v>
      </c>
    </row>
    <row r="40" spans="1:6" ht="15.75" x14ac:dyDescent="0.2">
      <c r="A40" s="60" t="s">
        <v>89</v>
      </c>
      <c r="B40" s="51" t="s">
        <v>263</v>
      </c>
      <c r="C40" s="52" t="s">
        <v>264</v>
      </c>
      <c r="D40" s="53" t="s">
        <v>265</v>
      </c>
      <c r="E40" s="52" t="s">
        <v>266</v>
      </c>
      <c r="F40" s="61">
        <v>3389</v>
      </c>
    </row>
    <row r="41" spans="1:6" ht="15.75" x14ac:dyDescent="0.2">
      <c r="A41" s="55" t="s">
        <v>90</v>
      </c>
      <c r="B41" s="51" t="s">
        <v>267</v>
      </c>
      <c r="C41" s="52" t="s">
        <v>268</v>
      </c>
      <c r="D41" s="53" t="s">
        <v>269</v>
      </c>
      <c r="E41" s="52" t="s">
        <v>226</v>
      </c>
      <c r="F41" s="54">
        <v>9624</v>
      </c>
    </row>
    <row r="42" spans="1:6" ht="15.75" x14ac:dyDescent="0.2">
      <c r="A42" s="55" t="s">
        <v>91</v>
      </c>
      <c r="B42" s="51" t="s">
        <v>246</v>
      </c>
      <c r="C42" s="52" t="s">
        <v>214</v>
      </c>
      <c r="D42" s="53" t="s">
        <v>149</v>
      </c>
      <c r="E42" s="52" t="s">
        <v>270</v>
      </c>
      <c r="F42" s="54">
        <v>3874</v>
      </c>
    </row>
    <row r="43" spans="1:6" ht="15.75" x14ac:dyDescent="0.2">
      <c r="A43" s="55" t="s">
        <v>92</v>
      </c>
      <c r="B43" s="51" t="s">
        <v>271</v>
      </c>
      <c r="C43" s="52" t="s">
        <v>272</v>
      </c>
      <c r="D43" s="53" t="s">
        <v>273</v>
      </c>
      <c r="E43" s="52" t="s">
        <v>274</v>
      </c>
      <c r="F43" s="54">
        <v>7171</v>
      </c>
    </row>
    <row r="44" spans="1:6" ht="15.75" x14ac:dyDescent="0.2">
      <c r="A44" s="55" t="s">
        <v>93</v>
      </c>
      <c r="B44" s="51" t="s">
        <v>275</v>
      </c>
      <c r="C44" s="52" t="s">
        <v>237</v>
      </c>
      <c r="D44" s="53" t="s">
        <v>276</v>
      </c>
      <c r="E44" s="52" t="s">
        <v>253</v>
      </c>
      <c r="F44" s="54">
        <v>6903</v>
      </c>
    </row>
    <row r="45" spans="1:6" ht="15.75" x14ac:dyDescent="0.2">
      <c r="A45" s="55" t="s">
        <v>94</v>
      </c>
      <c r="B45" s="51" t="s">
        <v>277</v>
      </c>
      <c r="C45" s="52" t="s">
        <v>278</v>
      </c>
      <c r="D45" s="53" t="s">
        <v>279</v>
      </c>
      <c r="E45" s="52" t="s">
        <v>280</v>
      </c>
      <c r="F45" s="54">
        <v>6704</v>
      </c>
    </row>
    <row r="46" spans="1:6" ht="15.75" x14ac:dyDescent="0.2">
      <c r="A46" s="55" t="s">
        <v>95</v>
      </c>
      <c r="B46" s="51" t="s">
        <v>281</v>
      </c>
      <c r="C46" s="52" t="s">
        <v>214</v>
      </c>
      <c r="D46" s="53" t="s">
        <v>282</v>
      </c>
      <c r="E46" s="52" t="s">
        <v>226</v>
      </c>
      <c r="F46" s="54">
        <v>13158</v>
      </c>
    </row>
    <row r="47" spans="1:6" ht="15.75" x14ac:dyDescent="0.2">
      <c r="A47" s="55" t="s">
        <v>96</v>
      </c>
      <c r="B47" s="51" t="s">
        <v>283</v>
      </c>
      <c r="C47" s="52" t="s">
        <v>284</v>
      </c>
      <c r="D47" s="53" t="s">
        <v>285</v>
      </c>
      <c r="E47" s="52" t="s">
        <v>286</v>
      </c>
      <c r="F47" s="54">
        <v>21967</v>
      </c>
    </row>
    <row r="48" spans="1:6" ht="15.75" x14ac:dyDescent="0.2">
      <c r="A48" s="55" t="s">
        <v>97</v>
      </c>
      <c r="B48" s="51" t="s">
        <v>287</v>
      </c>
      <c r="C48" s="52" t="s">
        <v>288</v>
      </c>
      <c r="D48" s="53" t="s">
        <v>289</v>
      </c>
      <c r="E48" s="52" t="s">
        <v>231</v>
      </c>
      <c r="F48" s="54">
        <v>5916</v>
      </c>
    </row>
    <row r="49" spans="1:6" ht="15.75" x14ac:dyDescent="0.2">
      <c r="A49" s="55" t="s">
        <v>98</v>
      </c>
      <c r="B49" s="51" t="s">
        <v>290</v>
      </c>
      <c r="C49" s="52" t="s">
        <v>291</v>
      </c>
      <c r="D49" s="53" t="s">
        <v>292</v>
      </c>
      <c r="E49" s="52" t="s">
        <v>186</v>
      </c>
      <c r="F49" s="54">
        <v>4799</v>
      </c>
    </row>
    <row r="50" spans="1:6" ht="15.75" x14ac:dyDescent="0.2">
      <c r="A50" s="55" t="s">
        <v>99</v>
      </c>
      <c r="B50" s="51" t="s">
        <v>293</v>
      </c>
      <c r="C50" s="52" t="s">
        <v>268</v>
      </c>
      <c r="D50" s="53" t="s">
        <v>294</v>
      </c>
      <c r="E50" s="52" t="s">
        <v>295</v>
      </c>
      <c r="F50" s="54">
        <v>12321</v>
      </c>
    </row>
    <row r="51" spans="1:6" ht="15.75" x14ac:dyDescent="0.2">
      <c r="A51" s="55" t="s">
        <v>100</v>
      </c>
      <c r="B51" s="51" t="s">
        <v>296</v>
      </c>
      <c r="C51" s="52" t="s">
        <v>297</v>
      </c>
      <c r="D51" s="53" t="s">
        <v>298</v>
      </c>
      <c r="E51" s="52" t="s">
        <v>143</v>
      </c>
      <c r="F51" s="54">
        <v>13010</v>
      </c>
    </row>
    <row r="52" spans="1:6" ht="15.75" x14ac:dyDescent="0.2">
      <c r="A52" s="55" t="s">
        <v>101</v>
      </c>
      <c r="B52" s="51" t="s">
        <v>239</v>
      </c>
      <c r="C52" s="52" t="s">
        <v>299</v>
      </c>
      <c r="D52" s="53" t="s">
        <v>300</v>
      </c>
      <c r="E52" s="52" t="s">
        <v>260</v>
      </c>
      <c r="F52" s="54">
        <v>10436</v>
      </c>
    </row>
    <row r="53" spans="1:6" ht="16.5" thickBot="1" x14ac:dyDescent="0.25">
      <c r="A53" s="56" t="s">
        <v>301</v>
      </c>
      <c r="B53" s="51" t="s">
        <v>16</v>
      </c>
      <c r="C53" s="52" t="s">
        <v>16</v>
      </c>
      <c r="D53" s="53" t="s">
        <v>16</v>
      </c>
      <c r="E53" s="52" t="s">
        <v>16</v>
      </c>
      <c r="F53" s="49">
        <v>14</v>
      </c>
    </row>
    <row r="54" spans="1:6" ht="16.5" thickBot="1" x14ac:dyDescent="0.25">
      <c r="A54" s="46" t="s">
        <v>8</v>
      </c>
      <c r="B54" s="57" t="s">
        <v>302</v>
      </c>
      <c r="C54" s="58" t="s">
        <v>303</v>
      </c>
      <c r="D54" s="59" t="s">
        <v>265</v>
      </c>
      <c r="E54" s="58" t="s">
        <v>170</v>
      </c>
      <c r="F54" s="59">
        <v>48223</v>
      </c>
    </row>
    <row r="55" spans="1:6" ht="15.75" x14ac:dyDescent="0.2">
      <c r="A55" s="60" t="s">
        <v>102</v>
      </c>
      <c r="B55" s="51" t="s">
        <v>304</v>
      </c>
      <c r="C55" s="52" t="s">
        <v>305</v>
      </c>
      <c r="D55" s="53" t="s">
        <v>306</v>
      </c>
      <c r="E55" s="52" t="s">
        <v>307</v>
      </c>
      <c r="F55" s="61">
        <v>7125</v>
      </c>
    </row>
    <row r="56" spans="1:6" ht="15.75" x14ac:dyDescent="0.2">
      <c r="A56" s="55" t="s">
        <v>103</v>
      </c>
      <c r="B56" s="51" t="s">
        <v>232</v>
      </c>
      <c r="C56" s="52" t="s">
        <v>308</v>
      </c>
      <c r="D56" s="53" t="s">
        <v>309</v>
      </c>
      <c r="E56" s="52" t="s">
        <v>310</v>
      </c>
      <c r="F56" s="54">
        <v>1174</v>
      </c>
    </row>
    <row r="57" spans="1:6" ht="15.75" x14ac:dyDescent="0.2">
      <c r="A57" s="55" t="s">
        <v>104</v>
      </c>
      <c r="B57" s="51" t="s">
        <v>236</v>
      </c>
      <c r="C57" s="52" t="s">
        <v>311</v>
      </c>
      <c r="D57" s="53" t="s">
        <v>312</v>
      </c>
      <c r="E57" s="52" t="s">
        <v>313</v>
      </c>
      <c r="F57" s="54">
        <v>7738</v>
      </c>
    </row>
    <row r="58" spans="1:6" ht="15.75" x14ac:dyDescent="0.2">
      <c r="A58" s="55" t="s">
        <v>105</v>
      </c>
      <c r="B58" s="51" t="s">
        <v>314</v>
      </c>
      <c r="C58" s="52" t="s">
        <v>315</v>
      </c>
      <c r="D58" s="53" t="s">
        <v>316</v>
      </c>
      <c r="E58" s="52" t="s">
        <v>286</v>
      </c>
      <c r="F58" s="54">
        <v>6114</v>
      </c>
    </row>
    <row r="59" spans="1:6" ht="15.75" x14ac:dyDescent="0.2">
      <c r="A59" s="55" t="s">
        <v>106</v>
      </c>
      <c r="B59" s="51" t="s">
        <v>317</v>
      </c>
      <c r="C59" s="52" t="s">
        <v>299</v>
      </c>
      <c r="D59" s="53" t="s">
        <v>318</v>
      </c>
      <c r="E59" s="52" t="s">
        <v>319</v>
      </c>
      <c r="F59" s="54">
        <v>4024</v>
      </c>
    </row>
    <row r="60" spans="1:6" ht="15.75" x14ac:dyDescent="0.2">
      <c r="A60" s="55" t="s">
        <v>107</v>
      </c>
      <c r="B60" s="51" t="s">
        <v>320</v>
      </c>
      <c r="C60" s="52" t="s">
        <v>321</v>
      </c>
      <c r="D60" s="53" t="s">
        <v>193</v>
      </c>
      <c r="E60" s="52" t="s">
        <v>162</v>
      </c>
      <c r="F60" s="54">
        <v>805</v>
      </c>
    </row>
    <row r="61" spans="1:6" ht="15.75" x14ac:dyDescent="0.2">
      <c r="A61" s="55" t="s">
        <v>108</v>
      </c>
      <c r="B61" s="51" t="s">
        <v>322</v>
      </c>
      <c r="C61" s="52" t="s">
        <v>323</v>
      </c>
      <c r="D61" s="53" t="s">
        <v>265</v>
      </c>
      <c r="E61" s="52" t="s">
        <v>324</v>
      </c>
      <c r="F61" s="54">
        <v>6576</v>
      </c>
    </row>
    <row r="62" spans="1:6" ht="15.75" x14ac:dyDescent="0.2">
      <c r="A62" s="55" t="s">
        <v>109</v>
      </c>
      <c r="B62" s="51" t="s">
        <v>325</v>
      </c>
      <c r="C62" s="52" t="s">
        <v>326</v>
      </c>
      <c r="D62" s="53" t="s">
        <v>327</v>
      </c>
      <c r="E62" s="52" t="s">
        <v>313</v>
      </c>
      <c r="F62" s="54">
        <v>1538</v>
      </c>
    </row>
    <row r="63" spans="1:6" ht="15.75" x14ac:dyDescent="0.2">
      <c r="A63" s="55" t="s">
        <v>110</v>
      </c>
      <c r="B63" s="51" t="s">
        <v>328</v>
      </c>
      <c r="C63" s="52" t="s">
        <v>329</v>
      </c>
      <c r="D63" s="53" t="s">
        <v>158</v>
      </c>
      <c r="E63" s="52" t="s">
        <v>330</v>
      </c>
      <c r="F63" s="54">
        <v>5272</v>
      </c>
    </row>
    <row r="64" spans="1:6" ht="15.75" x14ac:dyDescent="0.2">
      <c r="A64" s="55" t="s">
        <v>111</v>
      </c>
      <c r="B64" s="51" t="s">
        <v>331</v>
      </c>
      <c r="C64" s="52" t="s">
        <v>332</v>
      </c>
      <c r="D64" s="53" t="s">
        <v>333</v>
      </c>
      <c r="E64" s="52" t="s">
        <v>155</v>
      </c>
      <c r="F64" s="54">
        <v>5437</v>
      </c>
    </row>
    <row r="65" spans="1:6" ht="15.75" x14ac:dyDescent="0.2">
      <c r="A65" s="55" t="s">
        <v>112</v>
      </c>
      <c r="B65" s="51" t="s">
        <v>271</v>
      </c>
      <c r="C65" s="52" t="s">
        <v>334</v>
      </c>
      <c r="D65" s="53" t="s">
        <v>146</v>
      </c>
      <c r="E65" s="52" t="s">
        <v>335</v>
      </c>
      <c r="F65" s="54">
        <v>1139</v>
      </c>
    </row>
    <row r="66" spans="1:6" ht="15.75" x14ac:dyDescent="0.2">
      <c r="A66" s="55" t="s">
        <v>113</v>
      </c>
      <c r="B66" s="51" t="s">
        <v>336</v>
      </c>
      <c r="C66" s="52" t="s">
        <v>337</v>
      </c>
      <c r="D66" s="53" t="s">
        <v>338</v>
      </c>
      <c r="E66" s="52" t="s">
        <v>143</v>
      </c>
      <c r="F66" s="54">
        <v>1272</v>
      </c>
    </row>
    <row r="67" spans="1:6" ht="16.5" thickBot="1" x14ac:dyDescent="0.25">
      <c r="A67" s="56" t="s">
        <v>339</v>
      </c>
      <c r="B67" s="51" t="s">
        <v>16</v>
      </c>
      <c r="C67" s="52" t="s">
        <v>16</v>
      </c>
      <c r="D67" s="53" t="s">
        <v>16</v>
      </c>
      <c r="E67" s="52" t="s">
        <v>16</v>
      </c>
      <c r="F67" s="49" t="s">
        <v>340</v>
      </c>
    </row>
    <row r="68" spans="1:6" ht="16.5" thickBot="1" x14ac:dyDescent="0.25">
      <c r="A68" s="46" t="s">
        <v>7</v>
      </c>
      <c r="B68" s="57" t="s">
        <v>341</v>
      </c>
      <c r="C68" s="58" t="s">
        <v>342</v>
      </c>
      <c r="D68" s="59" t="s">
        <v>149</v>
      </c>
      <c r="E68" s="58" t="s">
        <v>343</v>
      </c>
      <c r="F68" s="59">
        <v>48152</v>
      </c>
    </row>
    <row r="69" spans="1:6" ht="15.75" x14ac:dyDescent="0.2">
      <c r="A69" s="60" t="s">
        <v>114</v>
      </c>
      <c r="B69" s="51" t="s">
        <v>344</v>
      </c>
      <c r="C69" s="52" t="s">
        <v>345</v>
      </c>
      <c r="D69" s="53" t="s">
        <v>215</v>
      </c>
      <c r="E69" s="52" t="s">
        <v>270</v>
      </c>
      <c r="F69" s="54">
        <v>1896</v>
      </c>
    </row>
    <row r="70" spans="1:6" ht="15.75" x14ac:dyDescent="0.2">
      <c r="A70" s="55" t="s">
        <v>115</v>
      </c>
      <c r="B70" s="51" t="s">
        <v>346</v>
      </c>
      <c r="C70" s="52" t="s">
        <v>347</v>
      </c>
      <c r="D70" s="53" t="s">
        <v>348</v>
      </c>
      <c r="E70" s="52" t="s">
        <v>349</v>
      </c>
      <c r="F70" s="54">
        <v>2465</v>
      </c>
    </row>
    <row r="71" spans="1:6" ht="15.75" x14ac:dyDescent="0.2">
      <c r="A71" s="55" t="s">
        <v>116</v>
      </c>
      <c r="B71" s="51" t="s">
        <v>350</v>
      </c>
      <c r="C71" s="52" t="s">
        <v>351</v>
      </c>
      <c r="D71" s="53" t="s">
        <v>346</v>
      </c>
      <c r="E71" s="52" t="s">
        <v>352</v>
      </c>
      <c r="F71" s="54">
        <v>4113</v>
      </c>
    </row>
    <row r="72" spans="1:6" ht="15.75" x14ac:dyDescent="0.2">
      <c r="A72" s="55" t="s">
        <v>117</v>
      </c>
      <c r="B72" s="51" t="s">
        <v>322</v>
      </c>
      <c r="C72" s="52" t="s">
        <v>172</v>
      </c>
      <c r="D72" s="53" t="s">
        <v>353</v>
      </c>
      <c r="E72" s="52" t="s">
        <v>266</v>
      </c>
      <c r="F72" s="54">
        <v>1529</v>
      </c>
    </row>
    <row r="73" spans="1:6" ht="15.75" x14ac:dyDescent="0.2">
      <c r="A73" s="55" t="s">
        <v>118</v>
      </c>
      <c r="B73" s="51" t="s">
        <v>354</v>
      </c>
      <c r="C73" s="52" t="s">
        <v>252</v>
      </c>
      <c r="D73" s="53" t="s">
        <v>272</v>
      </c>
      <c r="E73" s="52" t="s">
        <v>355</v>
      </c>
      <c r="F73" s="54">
        <v>529</v>
      </c>
    </row>
    <row r="74" spans="1:6" ht="15.75" x14ac:dyDescent="0.2">
      <c r="A74" s="55" t="s">
        <v>119</v>
      </c>
      <c r="B74" s="51" t="s">
        <v>356</v>
      </c>
      <c r="C74" s="52" t="s">
        <v>357</v>
      </c>
      <c r="D74" s="53" t="s">
        <v>358</v>
      </c>
      <c r="E74" s="52" t="s">
        <v>151</v>
      </c>
      <c r="F74" s="54">
        <v>1384</v>
      </c>
    </row>
    <row r="75" spans="1:6" ht="15.75" x14ac:dyDescent="0.2">
      <c r="A75" s="55" t="s">
        <v>120</v>
      </c>
      <c r="B75" s="51" t="s">
        <v>359</v>
      </c>
      <c r="C75" s="52" t="s">
        <v>214</v>
      </c>
      <c r="D75" s="53" t="s">
        <v>272</v>
      </c>
      <c r="E75" s="52" t="s">
        <v>360</v>
      </c>
      <c r="F75" s="54">
        <v>1558</v>
      </c>
    </row>
    <row r="76" spans="1:6" ht="15.75" x14ac:dyDescent="0.2">
      <c r="A76" s="55" t="s">
        <v>121</v>
      </c>
      <c r="B76" s="51" t="s">
        <v>285</v>
      </c>
      <c r="C76" s="52" t="s">
        <v>278</v>
      </c>
      <c r="D76" s="53" t="s">
        <v>153</v>
      </c>
      <c r="E76" s="52" t="s">
        <v>361</v>
      </c>
      <c r="F76" s="54">
        <v>1972</v>
      </c>
    </row>
    <row r="77" spans="1:6" ht="15.75" x14ac:dyDescent="0.2">
      <c r="A77" s="55" t="s">
        <v>122</v>
      </c>
      <c r="B77" s="51" t="s">
        <v>362</v>
      </c>
      <c r="C77" s="52" t="s">
        <v>363</v>
      </c>
      <c r="D77" s="53" t="s">
        <v>252</v>
      </c>
      <c r="E77" s="52" t="s">
        <v>257</v>
      </c>
      <c r="F77" s="54">
        <v>16338</v>
      </c>
    </row>
    <row r="78" spans="1:6" ht="15.75" x14ac:dyDescent="0.2">
      <c r="A78" s="55" t="s">
        <v>123</v>
      </c>
      <c r="B78" s="51" t="s">
        <v>254</v>
      </c>
      <c r="C78" s="52" t="s">
        <v>311</v>
      </c>
      <c r="D78" s="53" t="s">
        <v>188</v>
      </c>
      <c r="E78" s="52" t="s">
        <v>352</v>
      </c>
      <c r="F78" s="54">
        <v>10149</v>
      </c>
    </row>
    <row r="79" spans="1:6" ht="15.75" x14ac:dyDescent="0.2">
      <c r="A79" s="55" t="s">
        <v>124</v>
      </c>
      <c r="B79" s="51" t="s">
        <v>364</v>
      </c>
      <c r="C79" s="52" t="s">
        <v>365</v>
      </c>
      <c r="D79" s="53" t="s">
        <v>244</v>
      </c>
      <c r="E79" s="52" t="s">
        <v>208</v>
      </c>
      <c r="F79" s="54">
        <v>4249</v>
      </c>
    </row>
    <row r="80" spans="1:6" ht="15.75" x14ac:dyDescent="0.2">
      <c r="A80" s="55" t="s">
        <v>125</v>
      </c>
      <c r="B80" s="51" t="s">
        <v>366</v>
      </c>
      <c r="C80" s="52" t="s">
        <v>367</v>
      </c>
      <c r="D80" s="53" t="s">
        <v>368</v>
      </c>
      <c r="E80" s="52" t="s">
        <v>253</v>
      </c>
      <c r="F80" s="54">
        <v>1930</v>
      </c>
    </row>
    <row r="81" spans="1:6" ht="16.5" thickBot="1" x14ac:dyDescent="0.25">
      <c r="A81" s="56" t="s">
        <v>369</v>
      </c>
      <c r="B81" s="51" t="s">
        <v>370</v>
      </c>
      <c r="C81" s="52" t="s">
        <v>329</v>
      </c>
      <c r="D81" s="53" t="s">
        <v>371</v>
      </c>
      <c r="E81" s="52" t="s">
        <v>216</v>
      </c>
      <c r="F81" s="49">
        <v>40</v>
      </c>
    </row>
    <row r="82" spans="1:6" ht="16.5" thickBot="1" x14ac:dyDescent="0.25">
      <c r="A82" s="46" t="s">
        <v>6</v>
      </c>
      <c r="B82" s="57" t="s">
        <v>322</v>
      </c>
      <c r="C82" s="58" t="s">
        <v>372</v>
      </c>
      <c r="D82" s="59" t="s">
        <v>373</v>
      </c>
      <c r="E82" s="58" t="s">
        <v>231</v>
      </c>
      <c r="F82" s="49">
        <v>12090</v>
      </c>
    </row>
    <row r="83" spans="1:6" ht="15.75" x14ac:dyDescent="0.2">
      <c r="A83" s="60" t="s">
        <v>126</v>
      </c>
      <c r="B83" s="51" t="s">
        <v>187</v>
      </c>
      <c r="C83" s="52" t="s">
        <v>172</v>
      </c>
      <c r="D83" s="53" t="s">
        <v>138</v>
      </c>
      <c r="E83" s="52" t="s">
        <v>286</v>
      </c>
      <c r="F83" s="54">
        <v>3553</v>
      </c>
    </row>
    <row r="84" spans="1:6" ht="15.75" x14ac:dyDescent="0.2">
      <c r="A84" s="55" t="s">
        <v>127</v>
      </c>
      <c r="B84" s="51" t="s">
        <v>374</v>
      </c>
      <c r="C84" s="52" t="s">
        <v>375</v>
      </c>
      <c r="D84" s="53" t="s">
        <v>376</v>
      </c>
      <c r="E84" s="52" t="s">
        <v>324</v>
      </c>
      <c r="F84" s="54">
        <v>2685</v>
      </c>
    </row>
    <row r="85" spans="1:6" ht="15.75" x14ac:dyDescent="0.2">
      <c r="A85" s="55" t="s">
        <v>128</v>
      </c>
      <c r="B85" s="51" t="s">
        <v>377</v>
      </c>
      <c r="C85" s="52" t="s">
        <v>180</v>
      </c>
      <c r="D85" s="53" t="s">
        <v>378</v>
      </c>
      <c r="E85" s="52" t="s">
        <v>151</v>
      </c>
      <c r="F85" s="54">
        <v>2751</v>
      </c>
    </row>
    <row r="86" spans="1:6" ht="15.75" x14ac:dyDescent="0.2">
      <c r="A86" s="55" t="s">
        <v>129</v>
      </c>
      <c r="B86" s="51" t="s">
        <v>336</v>
      </c>
      <c r="C86" s="52" t="s">
        <v>315</v>
      </c>
      <c r="D86" s="53" t="s">
        <v>204</v>
      </c>
      <c r="E86" s="52" t="s">
        <v>170</v>
      </c>
      <c r="F86" s="54">
        <v>3099</v>
      </c>
    </row>
    <row r="87" spans="1:6" ht="16.5" thickBot="1" x14ac:dyDescent="0.25">
      <c r="A87" s="56" t="s">
        <v>379</v>
      </c>
      <c r="B87" s="51" t="s">
        <v>16</v>
      </c>
      <c r="C87" s="52" t="s">
        <v>16</v>
      </c>
      <c r="D87" s="53" t="s">
        <v>16</v>
      </c>
      <c r="E87" s="52" t="s">
        <v>16</v>
      </c>
      <c r="F87" s="54" t="s">
        <v>340</v>
      </c>
    </row>
    <row r="88" spans="1:6" ht="16.5" thickBot="1" x14ac:dyDescent="0.25">
      <c r="A88" s="46" t="s">
        <v>5</v>
      </c>
      <c r="B88" s="57" t="s">
        <v>173</v>
      </c>
      <c r="C88" s="58" t="s">
        <v>145</v>
      </c>
      <c r="D88" s="59" t="s">
        <v>380</v>
      </c>
      <c r="E88" s="58" t="s">
        <v>381</v>
      </c>
      <c r="F88" s="59">
        <v>9471</v>
      </c>
    </row>
    <row r="89" spans="1:6" ht="15.75" x14ac:dyDescent="0.2">
      <c r="A89" s="60" t="s">
        <v>5</v>
      </c>
      <c r="B89" s="51" t="s">
        <v>173</v>
      </c>
      <c r="C89" s="52" t="s">
        <v>145</v>
      </c>
      <c r="D89" s="53" t="s">
        <v>380</v>
      </c>
      <c r="E89" s="52" t="s">
        <v>381</v>
      </c>
      <c r="F89" s="54">
        <v>9470</v>
      </c>
    </row>
    <row r="90" spans="1:6" ht="16.5" thickBot="1" x14ac:dyDescent="0.25">
      <c r="A90" s="56" t="s">
        <v>4</v>
      </c>
      <c r="B90" s="51" t="s">
        <v>16</v>
      </c>
      <c r="C90" s="52" t="s">
        <v>16</v>
      </c>
      <c r="D90" s="53" t="s">
        <v>16</v>
      </c>
      <c r="E90" s="52" t="s">
        <v>16</v>
      </c>
      <c r="F90" s="49" t="s">
        <v>340</v>
      </c>
    </row>
    <row r="91" spans="1:6" ht="16.5" thickBot="1" x14ac:dyDescent="0.25">
      <c r="A91" s="46" t="s">
        <v>3</v>
      </c>
      <c r="B91" s="57" t="s">
        <v>382</v>
      </c>
      <c r="C91" s="58" t="s">
        <v>383</v>
      </c>
      <c r="D91" s="59" t="s">
        <v>251</v>
      </c>
      <c r="E91" s="58" t="s">
        <v>384</v>
      </c>
      <c r="F91" s="49">
        <v>4986</v>
      </c>
    </row>
    <row r="92" spans="1:6" ht="15.75" x14ac:dyDescent="0.2">
      <c r="A92" s="60" t="s">
        <v>130</v>
      </c>
      <c r="B92" s="51" t="s">
        <v>385</v>
      </c>
      <c r="C92" s="52" t="s">
        <v>386</v>
      </c>
      <c r="D92" s="53" t="s">
        <v>326</v>
      </c>
      <c r="E92" s="52" t="s">
        <v>387</v>
      </c>
      <c r="F92" s="54">
        <v>132</v>
      </c>
    </row>
    <row r="93" spans="1:6" ht="15.75" x14ac:dyDescent="0.2">
      <c r="A93" s="55" t="s">
        <v>131</v>
      </c>
      <c r="B93" s="51" t="s">
        <v>388</v>
      </c>
      <c r="C93" s="52" t="s">
        <v>300</v>
      </c>
      <c r="D93" s="53" t="s">
        <v>389</v>
      </c>
      <c r="E93" s="52" t="s">
        <v>176</v>
      </c>
      <c r="F93" s="54">
        <v>750</v>
      </c>
    </row>
    <row r="94" spans="1:6" ht="15.75" x14ac:dyDescent="0.2">
      <c r="A94" s="55" t="s">
        <v>132</v>
      </c>
      <c r="B94" s="51" t="s">
        <v>390</v>
      </c>
      <c r="C94" s="52" t="s">
        <v>196</v>
      </c>
      <c r="D94" s="53" t="s">
        <v>391</v>
      </c>
      <c r="E94" s="52" t="s">
        <v>392</v>
      </c>
      <c r="F94" s="54">
        <v>486</v>
      </c>
    </row>
    <row r="95" spans="1:6" ht="15.75" x14ac:dyDescent="0.2">
      <c r="A95" s="55" t="s">
        <v>133</v>
      </c>
      <c r="B95" s="51" t="s">
        <v>191</v>
      </c>
      <c r="C95" s="52" t="s">
        <v>363</v>
      </c>
      <c r="D95" s="53" t="s">
        <v>144</v>
      </c>
      <c r="E95" s="52" t="s">
        <v>393</v>
      </c>
      <c r="F95" s="54">
        <v>2966</v>
      </c>
    </row>
    <row r="96" spans="1:6" ht="15.75" x14ac:dyDescent="0.2">
      <c r="A96" s="55" t="s">
        <v>134</v>
      </c>
      <c r="B96" s="51" t="s">
        <v>394</v>
      </c>
      <c r="C96" s="52" t="s">
        <v>395</v>
      </c>
      <c r="D96" s="53" t="s">
        <v>213</v>
      </c>
      <c r="E96" s="52" t="s">
        <v>396</v>
      </c>
      <c r="F96" s="54">
        <v>217</v>
      </c>
    </row>
    <row r="97" spans="1:9" ht="15.75" x14ac:dyDescent="0.2">
      <c r="A97" s="55" t="s">
        <v>135</v>
      </c>
      <c r="B97" s="51" t="s">
        <v>397</v>
      </c>
      <c r="C97" s="52" t="s">
        <v>234</v>
      </c>
      <c r="D97" s="53" t="s">
        <v>398</v>
      </c>
      <c r="E97" s="52" t="s">
        <v>383</v>
      </c>
      <c r="F97" s="54">
        <v>220</v>
      </c>
    </row>
    <row r="98" spans="1:9" ht="16.5" thickBot="1" x14ac:dyDescent="0.25">
      <c r="A98" s="56" t="s">
        <v>399</v>
      </c>
      <c r="B98" s="51" t="s">
        <v>400</v>
      </c>
      <c r="C98" s="52" t="s">
        <v>138</v>
      </c>
      <c r="D98" s="53" t="s">
        <v>401</v>
      </c>
      <c r="E98" s="52" t="s">
        <v>402</v>
      </c>
      <c r="F98" s="49">
        <v>215</v>
      </c>
    </row>
    <row r="99" spans="1:9" ht="16.5" thickBot="1" x14ac:dyDescent="0.25">
      <c r="A99" s="46" t="s">
        <v>2</v>
      </c>
      <c r="B99" s="57" t="s">
        <v>403</v>
      </c>
      <c r="C99" s="58" t="s">
        <v>404</v>
      </c>
      <c r="D99" s="59" t="s">
        <v>405</v>
      </c>
      <c r="E99" s="58" t="s">
        <v>272</v>
      </c>
      <c r="F99" s="59">
        <v>50</v>
      </c>
    </row>
    <row r="100" spans="1:9" ht="15.75" thickBot="1" x14ac:dyDescent="0.25">
      <c r="A100" s="62" t="s">
        <v>1</v>
      </c>
      <c r="B100" s="51" t="s">
        <v>16</v>
      </c>
      <c r="C100" s="52" t="s">
        <v>16</v>
      </c>
      <c r="D100" s="53" t="s">
        <v>16</v>
      </c>
      <c r="E100" s="52" t="s">
        <v>16</v>
      </c>
      <c r="F100" s="63" t="s">
        <v>340</v>
      </c>
    </row>
    <row r="101" spans="1:9" ht="15.75" x14ac:dyDescent="0.2">
      <c r="A101" s="64" t="s">
        <v>0</v>
      </c>
      <c r="B101" s="65" t="s">
        <v>406</v>
      </c>
      <c r="C101" s="66" t="s">
        <v>255</v>
      </c>
      <c r="D101" s="61" t="s">
        <v>407</v>
      </c>
      <c r="E101" s="66" t="s">
        <v>295</v>
      </c>
      <c r="F101" s="61">
        <v>560691</v>
      </c>
    </row>
    <row r="102" spans="1:9" ht="51" customHeight="1" x14ac:dyDescent="0.2">
      <c r="A102" s="97" t="s">
        <v>607</v>
      </c>
      <c r="B102" s="97"/>
      <c r="C102" s="97"/>
      <c r="D102" s="97"/>
      <c r="E102" s="97"/>
      <c r="F102" s="97"/>
      <c r="G102" s="93"/>
      <c r="H102" s="93"/>
      <c r="I102" s="93"/>
    </row>
    <row r="103" spans="1:9" s="100" customFormat="1" ht="25.5" customHeight="1" x14ac:dyDescent="0.2">
      <c r="A103" s="100" t="s">
        <v>614</v>
      </c>
    </row>
    <row r="104" spans="1:9" ht="63" customHeight="1" x14ac:dyDescent="0.2">
      <c r="A104" s="97" t="s">
        <v>615</v>
      </c>
      <c r="B104" s="97"/>
      <c r="C104" s="97"/>
      <c r="D104" s="97"/>
      <c r="E104" s="97"/>
      <c r="F104" s="97"/>
      <c r="G104" s="93"/>
      <c r="H104" s="93"/>
      <c r="I104" s="93"/>
    </row>
    <row r="105" spans="1:9" x14ac:dyDescent="0.2">
      <c r="A105" s="98" t="s">
        <v>47</v>
      </c>
      <c r="B105" s="98"/>
      <c r="C105" s="98"/>
      <c r="D105" s="98"/>
      <c r="E105" s="98"/>
      <c r="F105" s="98"/>
    </row>
  </sheetData>
  <mergeCells count="5">
    <mergeCell ref="A1:F1"/>
    <mergeCell ref="A102:F102"/>
    <mergeCell ref="A104:F104"/>
    <mergeCell ref="A105:F105"/>
    <mergeCell ref="A103:XFD103"/>
  </mergeCells>
  <conditionalFormatting sqref="A102:A104">
    <cfRule type="containsErrors" dxfId="53" priority="1">
      <formula>ISERROR(A102)</formula>
    </cfRule>
  </conditionalFormatting>
  <hyperlinks>
    <hyperlink ref="A105" location="TableOfContents!A1" display="Back to Table of Contents" xr:uid="{D6649419-9C46-48B8-A848-C1C90BFD613E}"/>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95"/>
  <sheetViews>
    <sheetView zoomScaleNormal="100" workbookViewId="0">
      <selection sqref="A1:J1"/>
    </sheetView>
  </sheetViews>
  <sheetFormatPr defaultColWidth="0" defaultRowHeight="15" zeroHeight="1" x14ac:dyDescent="0.2"/>
  <cols>
    <col min="1" max="1" width="38.5703125" style="3" bestFit="1" customWidth="1"/>
    <col min="2" max="2" width="12.140625" style="3" customWidth="1"/>
    <col min="3" max="3" width="13" style="3" customWidth="1"/>
    <col min="4" max="9" width="13.85546875" style="3" customWidth="1"/>
    <col min="10" max="10" width="20.42578125" style="3" customWidth="1"/>
    <col min="11" max="16384" width="9.140625" style="3" hidden="1"/>
  </cols>
  <sheetData>
    <row r="1" spans="1:10" x14ac:dyDescent="0.2">
      <c r="A1" s="99" t="str">
        <f>T_h004</f>
        <v>Table O.4 Participation rates for all participants by service district and age group as at 31 March 2023</v>
      </c>
      <c r="B1" s="99"/>
      <c r="C1" s="99"/>
      <c r="D1" s="99"/>
      <c r="E1" s="99"/>
      <c r="F1" s="99"/>
      <c r="G1" s="99"/>
      <c r="H1" s="99"/>
      <c r="I1" s="99"/>
      <c r="J1" s="99"/>
    </row>
    <row r="2" spans="1:10" ht="32.25" thickBot="1" x14ac:dyDescent="0.25">
      <c r="A2" s="42" t="s">
        <v>12</v>
      </c>
      <c r="B2" s="16" t="s">
        <v>34</v>
      </c>
      <c r="C2" s="16" t="s">
        <v>35</v>
      </c>
      <c r="D2" s="16" t="s">
        <v>36</v>
      </c>
      <c r="E2" s="16" t="s">
        <v>37</v>
      </c>
      <c r="F2" s="16" t="s">
        <v>38</v>
      </c>
      <c r="G2" s="16" t="s">
        <v>39</v>
      </c>
      <c r="H2" s="16" t="s">
        <v>40</v>
      </c>
      <c r="I2" s="17" t="s">
        <v>41</v>
      </c>
      <c r="J2" s="18" t="s">
        <v>49</v>
      </c>
    </row>
    <row r="3" spans="1:10" ht="16.5" thickBot="1" x14ac:dyDescent="0.25">
      <c r="A3" s="19" t="s">
        <v>56</v>
      </c>
      <c r="B3" s="20">
        <v>4.3634520279056982E-2</v>
      </c>
      <c r="C3" s="20">
        <v>5.5468035925641264E-2</v>
      </c>
      <c r="D3" s="20">
        <v>3.6316120948569439E-2</v>
      </c>
      <c r="E3" s="20">
        <v>2.5485836865777694E-2</v>
      </c>
      <c r="F3" s="20">
        <v>1.3539841349948187E-2</v>
      </c>
      <c r="G3" s="21">
        <v>1.1641027107730002E-2</v>
      </c>
      <c r="H3" s="21">
        <v>1.5602594967280869E-2</v>
      </c>
      <c r="I3" s="21">
        <v>2.033776175314387E-2</v>
      </c>
      <c r="J3" s="22">
        <v>2.4952756709075968E-2</v>
      </c>
    </row>
    <row r="4" spans="1:10" ht="15.75" x14ac:dyDescent="0.2">
      <c r="A4" s="23" t="s">
        <v>57</v>
      </c>
      <c r="B4" s="24">
        <v>6.0603107548403638E-2</v>
      </c>
      <c r="C4" s="24">
        <v>7.5694549332563851E-2</v>
      </c>
      <c r="D4" s="24">
        <v>5.5001270796335322E-2</v>
      </c>
      <c r="E4" s="24">
        <v>3.98777541302473E-2</v>
      </c>
      <c r="F4" s="24">
        <v>2.1897635452313123E-2</v>
      </c>
      <c r="G4" s="25">
        <v>1.9163476897817833E-2</v>
      </c>
      <c r="H4" s="25">
        <v>2.1217688246716594E-2</v>
      </c>
      <c r="I4" s="25">
        <v>2.5002899616742968E-2</v>
      </c>
      <c r="J4" s="26">
        <v>3.6411102791161769E-2</v>
      </c>
    </row>
    <row r="5" spans="1:10" ht="15.75" x14ac:dyDescent="0.2">
      <c r="A5" s="27" t="s">
        <v>58</v>
      </c>
      <c r="B5" s="24">
        <v>4.3868218751819101E-2</v>
      </c>
      <c r="C5" s="24">
        <v>8.3015947767249132E-2</v>
      </c>
      <c r="D5" s="24">
        <v>5.5155038365274328E-2</v>
      </c>
      <c r="E5" s="24">
        <v>3.9142473591785798E-2</v>
      </c>
      <c r="F5" s="24">
        <v>2.2602237382703335E-2</v>
      </c>
      <c r="G5" s="25">
        <v>1.6932030595719839E-2</v>
      </c>
      <c r="H5" s="25">
        <v>1.8223126811127213E-2</v>
      </c>
      <c r="I5" s="25">
        <v>2.3414282287462011E-2</v>
      </c>
      <c r="J5" s="26">
        <v>3.4501428782393873E-2</v>
      </c>
    </row>
    <row r="6" spans="1:10" ht="15.75" x14ac:dyDescent="0.2">
      <c r="A6" s="27" t="s">
        <v>59</v>
      </c>
      <c r="B6" s="24">
        <v>4.6822307657490909E-2</v>
      </c>
      <c r="C6" s="24">
        <v>7.9471938630116784E-2</v>
      </c>
      <c r="D6" s="24">
        <v>5.2234925769696759E-2</v>
      </c>
      <c r="E6" s="24">
        <v>3.3998033507894779E-2</v>
      </c>
      <c r="F6" s="24">
        <v>2.3047719446629696E-2</v>
      </c>
      <c r="G6" s="25">
        <v>2.333967060099908E-2</v>
      </c>
      <c r="H6" s="25">
        <v>1.9191430668797107E-2</v>
      </c>
      <c r="I6" s="25">
        <v>2.4151129876195946E-2</v>
      </c>
      <c r="J6" s="26">
        <v>3.4812121432700002E-2</v>
      </c>
    </row>
    <row r="7" spans="1:10" ht="15.75" x14ac:dyDescent="0.2">
      <c r="A7" s="27" t="s">
        <v>60</v>
      </c>
      <c r="B7" s="24">
        <v>3.6085731811815146E-2</v>
      </c>
      <c r="C7" s="24">
        <v>5.8655364420881491E-2</v>
      </c>
      <c r="D7" s="24">
        <v>4.0961137049714977E-2</v>
      </c>
      <c r="E7" s="24">
        <v>3.1930879758457764E-2</v>
      </c>
      <c r="F7" s="24">
        <v>2.0382074092221317E-2</v>
      </c>
      <c r="G7" s="25">
        <v>1.7820559511711853E-2</v>
      </c>
      <c r="H7" s="25">
        <v>2.0324707644564274E-2</v>
      </c>
      <c r="I7" s="25">
        <v>2.2455403888483258E-2</v>
      </c>
      <c r="J7" s="26">
        <v>2.8928967456630188E-2</v>
      </c>
    </row>
    <row r="8" spans="1:10" ht="15.75" x14ac:dyDescent="0.2">
      <c r="A8" s="27" t="s">
        <v>61</v>
      </c>
      <c r="B8" s="24">
        <v>7.530458523807787E-2</v>
      </c>
      <c r="C8" s="24">
        <v>9.3200465051778716E-2</v>
      </c>
      <c r="D8" s="24">
        <v>5.4932639073895097E-2</v>
      </c>
      <c r="E8" s="24">
        <v>4.6512903223083664E-2</v>
      </c>
      <c r="F8" s="24">
        <v>2.5266156257360013E-2</v>
      </c>
      <c r="G8" s="25">
        <v>2.0444370138268449E-2</v>
      </c>
      <c r="H8" s="25">
        <v>2.0099803086240479E-2</v>
      </c>
      <c r="I8" s="25">
        <v>2.3595207629839927E-2</v>
      </c>
      <c r="J8" s="26">
        <v>4.068174156805493E-2</v>
      </c>
    </row>
    <row r="9" spans="1:10" ht="15.75" x14ac:dyDescent="0.2">
      <c r="A9" s="27" t="s">
        <v>62</v>
      </c>
      <c r="B9" s="24">
        <v>5.2635663475346268E-2</v>
      </c>
      <c r="C9" s="24">
        <v>6.0060109018645558E-2</v>
      </c>
      <c r="D9" s="24">
        <v>3.9670855641992818E-2</v>
      </c>
      <c r="E9" s="24">
        <v>3.1502667236939466E-2</v>
      </c>
      <c r="F9" s="24">
        <v>2.0572937946725961E-2</v>
      </c>
      <c r="G9" s="25">
        <v>1.5220324121738396E-2</v>
      </c>
      <c r="H9" s="25">
        <v>1.9167652767214292E-2</v>
      </c>
      <c r="I9" s="25">
        <v>2.1851635071317415E-2</v>
      </c>
      <c r="J9" s="26">
        <v>3.0675474273014612E-2</v>
      </c>
    </row>
    <row r="10" spans="1:10" ht="15.75" x14ac:dyDescent="0.2">
      <c r="A10" s="27" t="s">
        <v>63</v>
      </c>
      <c r="B10" s="24">
        <v>4.8229209679581872E-2</v>
      </c>
      <c r="C10" s="24">
        <v>7.2790285948626576E-2</v>
      </c>
      <c r="D10" s="24">
        <v>4.7711794446242864E-2</v>
      </c>
      <c r="E10" s="24">
        <v>3.1790793850707197E-2</v>
      </c>
      <c r="F10" s="24">
        <v>1.6913270809647496E-2</v>
      </c>
      <c r="G10" s="25">
        <v>1.3158303785555743E-2</v>
      </c>
      <c r="H10" s="25">
        <v>1.7174858253497668E-2</v>
      </c>
      <c r="I10" s="25">
        <v>1.9350235318051818E-2</v>
      </c>
      <c r="J10" s="26">
        <v>3.0423661443679927E-2</v>
      </c>
    </row>
    <row r="11" spans="1:10" ht="15.75" x14ac:dyDescent="0.2">
      <c r="A11" s="27" t="s">
        <v>64</v>
      </c>
      <c r="B11" s="24">
        <v>2.5293361501742367E-2</v>
      </c>
      <c r="C11" s="24">
        <v>3.0872515426357928E-2</v>
      </c>
      <c r="D11" s="24">
        <v>2.103882207983726E-2</v>
      </c>
      <c r="E11" s="24">
        <v>1.5242313820669226E-2</v>
      </c>
      <c r="F11" s="24">
        <v>9.1693871264232601E-3</v>
      </c>
      <c r="G11" s="25">
        <v>6.3716754759970025E-3</v>
      </c>
      <c r="H11" s="25">
        <v>9.9503679154812185E-3</v>
      </c>
      <c r="I11" s="25">
        <v>1.4620777449966588E-2</v>
      </c>
      <c r="J11" s="26">
        <v>1.4912249072856997E-2</v>
      </c>
    </row>
    <row r="12" spans="1:10" ht="15.75" x14ac:dyDescent="0.2">
      <c r="A12" s="27" t="s">
        <v>65</v>
      </c>
      <c r="B12" s="24">
        <v>5.0736159800924774E-2</v>
      </c>
      <c r="C12" s="24">
        <v>7.0797957798450717E-2</v>
      </c>
      <c r="D12" s="24">
        <v>5.4548050533799505E-2</v>
      </c>
      <c r="E12" s="24">
        <v>4.7236318383355978E-2</v>
      </c>
      <c r="F12" s="24">
        <v>2.4083591487019423E-2</v>
      </c>
      <c r="G12" s="25">
        <v>1.7392254696786815E-2</v>
      </c>
      <c r="H12" s="25">
        <v>1.8714867795498656E-2</v>
      </c>
      <c r="I12" s="25">
        <v>2.1438696363541274E-2</v>
      </c>
      <c r="J12" s="26">
        <v>3.3600934322362906E-2</v>
      </c>
    </row>
    <row r="13" spans="1:10" ht="15.75" x14ac:dyDescent="0.2">
      <c r="A13" s="27" t="s">
        <v>66</v>
      </c>
      <c r="B13" s="24">
        <v>3.095667251884348E-2</v>
      </c>
      <c r="C13" s="24">
        <v>3.91374788699759E-2</v>
      </c>
      <c r="D13" s="24">
        <v>2.3649688601533388E-2</v>
      </c>
      <c r="E13" s="24">
        <v>1.5473128311996192E-2</v>
      </c>
      <c r="F13" s="24">
        <v>7.9237762790114706E-3</v>
      </c>
      <c r="G13" s="25">
        <v>8.0067578908293319E-3</v>
      </c>
      <c r="H13" s="25">
        <v>1.1792499314442444E-2</v>
      </c>
      <c r="I13" s="25">
        <v>1.6314745169609284E-2</v>
      </c>
      <c r="J13" s="26">
        <v>1.6508884173901454E-2</v>
      </c>
    </row>
    <row r="14" spans="1:10" ht="15.75" x14ac:dyDescent="0.2">
      <c r="A14" s="27" t="s">
        <v>67</v>
      </c>
      <c r="B14" s="24">
        <v>4.437095560809249E-2</v>
      </c>
      <c r="C14" s="24">
        <v>5.5304460703320506E-2</v>
      </c>
      <c r="D14" s="24">
        <v>3.1512674151047665E-2</v>
      </c>
      <c r="E14" s="24">
        <v>2.4506761118909905E-2</v>
      </c>
      <c r="F14" s="24">
        <v>1.3647447041869551E-2</v>
      </c>
      <c r="G14" s="25">
        <v>1.0907388296473209E-2</v>
      </c>
      <c r="H14" s="25">
        <v>1.440471928532739E-2</v>
      </c>
      <c r="I14" s="25">
        <v>1.9840674122714206E-2</v>
      </c>
      <c r="J14" s="26">
        <v>2.5067917642963768E-2</v>
      </c>
    </row>
    <row r="15" spans="1:10" ht="15.75" x14ac:dyDescent="0.2">
      <c r="A15" s="27" t="s">
        <v>68</v>
      </c>
      <c r="B15" s="24">
        <v>3.9893578030606225E-2</v>
      </c>
      <c r="C15" s="24">
        <v>5.6920659851019843E-2</v>
      </c>
      <c r="D15" s="24">
        <v>4.2054790173377113E-2</v>
      </c>
      <c r="E15" s="24">
        <v>3.3718245480986939E-2</v>
      </c>
      <c r="F15" s="24">
        <v>1.7832977182744472E-2</v>
      </c>
      <c r="G15" s="25">
        <v>1.4564907015391917E-2</v>
      </c>
      <c r="H15" s="25">
        <v>1.5449270149639004E-2</v>
      </c>
      <c r="I15" s="25">
        <v>1.7953669855055022E-2</v>
      </c>
      <c r="J15" s="26">
        <v>2.647719517855306E-2</v>
      </c>
    </row>
    <row r="16" spans="1:10" ht="15.75" x14ac:dyDescent="0.2">
      <c r="A16" s="27" t="s">
        <v>69</v>
      </c>
      <c r="B16" s="24">
        <v>2.6500485010339952E-2</v>
      </c>
      <c r="C16" s="24">
        <v>3.899774512453439E-2</v>
      </c>
      <c r="D16" s="24">
        <v>2.2669487127680295E-2</v>
      </c>
      <c r="E16" s="24">
        <v>9.3047027897133986E-3</v>
      </c>
      <c r="F16" s="24">
        <v>4.71227054386196E-3</v>
      </c>
      <c r="G16" s="25">
        <v>6.8027104683795886E-3</v>
      </c>
      <c r="H16" s="25">
        <v>1.3706273687329549E-2</v>
      </c>
      <c r="I16" s="25">
        <v>2.0107435302674035E-2</v>
      </c>
      <c r="J16" s="26">
        <v>1.300009057834255E-2</v>
      </c>
    </row>
    <row r="17" spans="1:10" ht="15.75" x14ac:dyDescent="0.2">
      <c r="A17" s="27" t="s">
        <v>70</v>
      </c>
      <c r="B17" s="24">
        <v>4.6762236565179319E-2</v>
      </c>
      <c r="C17" s="24">
        <v>6.0279238399250298E-2</v>
      </c>
      <c r="D17" s="24">
        <v>4.241952438237731E-2</v>
      </c>
      <c r="E17" s="24">
        <v>3.5430136185411264E-2</v>
      </c>
      <c r="F17" s="24">
        <v>1.7847570601726055E-2</v>
      </c>
      <c r="G17" s="25">
        <v>1.7391981604997175E-2</v>
      </c>
      <c r="H17" s="25">
        <v>2.0108663436921081E-2</v>
      </c>
      <c r="I17" s="25">
        <v>2.4379601874491778E-2</v>
      </c>
      <c r="J17" s="26">
        <v>3.121592316174078E-2</v>
      </c>
    </row>
    <row r="18" spans="1:10" ht="16.5" thickBot="1" x14ac:dyDescent="0.25">
      <c r="A18" s="28" t="s">
        <v>71</v>
      </c>
      <c r="B18" s="24">
        <v>4.7261899022787247E-2</v>
      </c>
      <c r="C18" s="24">
        <v>4.3278969550662884E-2</v>
      </c>
      <c r="D18" s="24">
        <v>2.6295384430863704E-2</v>
      </c>
      <c r="E18" s="24">
        <v>1.9473974854604559E-2</v>
      </c>
      <c r="F18" s="24">
        <v>1.0411069032087409E-2</v>
      </c>
      <c r="G18" s="25">
        <v>8.4524805547512034E-3</v>
      </c>
      <c r="H18" s="25">
        <v>1.4054971372362376E-2</v>
      </c>
      <c r="I18" s="25">
        <v>1.9981783591242988E-2</v>
      </c>
      <c r="J18" s="26">
        <v>2.1448620850378235E-2</v>
      </c>
    </row>
    <row r="19" spans="1:10" ht="16.5" thickBot="1" x14ac:dyDescent="0.25">
      <c r="A19" s="19" t="s">
        <v>10</v>
      </c>
      <c r="B19" s="20">
        <v>5.0980003119044798E-2</v>
      </c>
      <c r="C19" s="20">
        <v>6.3937950826650616E-2</v>
      </c>
      <c r="D19" s="20">
        <v>3.8691138458719132E-2</v>
      </c>
      <c r="E19" s="20">
        <v>2.316072869325967E-2</v>
      </c>
      <c r="F19" s="20">
        <v>1.3430013265651249E-2</v>
      </c>
      <c r="G19" s="21">
        <v>1.334366143279893E-2</v>
      </c>
      <c r="H19" s="21">
        <v>1.8038613208751164E-2</v>
      </c>
      <c r="I19" s="21">
        <v>2.2520518582269774E-2</v>
      </c>
      <c r="J19" s="22">
        <v>2.7281261488446677E-2</v>
      </c>
    </row>
    <row r="20" spans="1:10" ht="15.75" x14ac:dyDescent="0.2">
      <c r="A20" s="23" t="s">
        <v>72</v>
      </c>
      <c r="B20" s="24">
        <v>5.3013815403173972E-2</v>
      </c>
      <c r="C20" s="24">
        <v>8.3705294702613564E-2</v>
      </c>
      <c r="D20" s="24">
        <v>6.132332929422301E-2</v>
      </c>
      <c r="E20" s="24">
        <v>4.222650546339974E-2</v>
      </c>
      <c r="F20" s="24">
        <v>2.2210138059600131E-2</v>
      </c>
      <c r="G20" s="25">
        <v>1.9713594099022989E-2</v>
      </c>
      <c r="H20" s="25">
        <v>2.3525712028869536E-2</v>
      </c>
      <c r="I20" s="25">
        <v>2.6852415000199418E-2</v>
      </c>
      <c r="J20" s="26">
        <v>3.7437302898891855E-2</v>
      </c>
    </row>
    <row r="21" spans="1:10" ht="15.75" x14ac:dyDescent="0.2">
      <c r="A21" s="27" t="s">
        <v>73</v>
      </c>
      <c r="B21" s="24">
        <v>4.5062557029247025E-2</v>
      </c>
      <c r="C21" s="24">
        <v>7.3256395357473233E-2</v>
      </c>
      <c r="D21" s="24">
        <v>4.8456281698342353E-2</v>
      </c>
      <c r="E21" s="24">
        <v>3.8858097271180322E-2</v>
      </c>
      <c r="F21" s="24">
        <v>2.1365092673009557E-2</v>
      </c>
      <c r="G21" s="25">
        <v>1.8739749288920832E-2</v>
      </c>
      <c r="H21" s="25">
        <v>2.0244894059972953E-2</v>
      </c>
      <c r="I21" s="25">
        <v>2.6592518979407544E-2</v>
      </c>
      <c r="J21" s="26">
        <v>3.3893809162345433E-2</v>
      </c>
    </row>
    <row r="22" spans="1:10" ht="15.75" x14ac:dyDescent="0.2">
      <c r="A22" s="27" t="s">
        <v>74</v>
      </c>
      <c r="B22" s="24">
        <v>6.6922674112388392E-2</v>
      </c>
      <c r="C22" s="24">
        <v>8.7711923158512173E-2</v>
      </c>
      <c r="D22" s="24">
        <v>6.1406616507558735E-2</v>
      </c>
      <c r="E22" s="24">
        <v>4.0852031489654619E-2</v>
      </c>
      <c r="F22" s="24">
        <v>2.4643371175657298E-2</v>
      </c>
      <c r="G22" s="25">
        <v>2.1621615033188869E-2</v>
      </c>
      <c r="H22" s="25">
        <v>2.1234099020472599E-2</v>
      </c>
      <c r="I22" s="25">
        <v>2.3949464695342013E-2</v>
      </c>
      <c r="J22" s="26">
        <v>3.9586276597617438E-2</v>
      </c>
    </row>
    <row r="23" spans="1:10" ht="15.75" x14ac:dyDescent="0.2">
      <c r="A23" s="27" t="s">
        <v>75</v>
      </c>
      <c r="B23" s="24">
        <v>4.7252307104046688E-2</v>
      </c>
      <c r="C23" s="24">
        <v>5.7936475788820059E-2</v>
      </c>
      <c r="D23" s="24">
        <v>3.6596891017050479E-2</v>
      </c>
      <c r="E23" s="24">
        <v>1.9718667338143862E-2</v>
      </c>
      <c r="F23" s="24">
        <v>1.0756751292599098E-2</v>
      </c>
      <c r="G23" s="25">
        <v>1.2562752127318385E-2</v>
      </c>
      <c r="H23" s="25">
        <v>1.9144074316362596E-2</v>
      </c>
      <c r="I23" s="25">
        <v>2.5301123817165837E-2</v>
      </c>
      <c r="J23" s="26">
        <v>2.4830586013064718E-2</v>
      </c>
    </row>
    <row r="24" spans="1:10" ht="15.75" x14ac:dyDescent="0.2">
      <c r="A24" s="27" t="s">
        <v>76</v>
      </c>
      <c r="B24" s="24">
        <v>5.4390142478884747E-2</v>
      </c>
      <c r="C24" s="24">
        <v>7.56805267059876E-2</v>
      </c>
      <c r="D24" s="24">
        <v>4.2618604970419735E-2</v>
      </c>
      <c r="E24" s="24">
        <v>3.6733783621297512E-2</v>
      </c>
      <c r="F24" s="24">
        <v>2.4792776119784376E-2</v>
      </c>
      <c r="G24" s="25">
        <v>2.1145585030848745E-2</v>
      </c>
      <c r="H24" s="25">
        <v>2.3647121443128544E-2</v>
      </c>
      <c r="I24" s="25">
        <v>2.5331432092489985E-2</v>
      </c>
      <c r="J24" s="26">
        <v>3.5674928356791667E-2</v>
      </c>
    </row>
    <row r="25" spans="1:10" ht="15.75" x14ac:dyDescent="0.2">
      <c r="A25" s="27" t="s">
        <v>77</v>
      </c>
      <c r="B25" s="24">
        <v>5.4886985187451345E-2</v>
      </c>
      <c r="C25" s="24">
        <v>7.798010547597696E-2</v>
      </c>
      <c r="D25" s="24">
        <v>5.0782396457962495E-2</v>
      </c>
      <c r="E25" s="24">
        <v>3.9291685598652114E-2</v>
      </c>
      <c r="F25" s="24">
        <v>2.1913733103716103E-2</v>
      </c>
      <c r="G25" s="25">
        <v>1.9843185808453175E-2</v>
      </c>
      <c r="H25" s="25">
        <v>2.1454639988670157E-2</v>
      </c>
      <c r="I25" s="25">
        <v>2.3170387874232205E-2</v>
      </c>
      <c r="J25" s="26">
        <v>3.5523963557283621E-2</v>
      </c>
    </row>
    <row r="26" spans="1:10" ht="15.75" x14ac:dyDescent="0.2">
      <c r="A26" s="27" t="s">
        <v>78</v>
      </c>
      <c r="B26" s="24">
        <v>4.6018990782595068E-2</v>
      </c>
      <c r="C26" s="24">
        <v>6.5692613519816159E-2</v>
      </c>
      <c r="D26" s="24">
        <v>4.6070825771695918E-2</v>
      </c>
      <c r="E26" s="24">
        <v>4.1081031429490565E-2</v>
      </c>
      <c r="F26" s="24">
        <v>2.3208871431500664E-2</v>
      </c>
      <c r="G26" s="25">
        <v>2.2400255126175859E-2</v>
      </c>
      <c r="H26" s="25">
        <v>2.5450636401412832E-2</v>
      </c>
      <c r="I26" s="25">
        <v>2.2903555150407807E-2</v>
      </c>
      <c r="J26" s="26">
        <v>3.3797222515485899E-2</v>
      </c>
    </row>
    <row r="27" spans="1:10" ht="15.75" x14ac:dyDescent="0.2">
      <c r="A27" s="27" t="s">
        <v>79</v>
      </c>
      <c r="B27" s="24">
        <v>3.7002323412325872E-2</v>
      </c>
      <c r="C27" s="24">
        <v>4.2822426136123026E-2</v>
      </c>
      <c r="D27" s="24">
        <v>2.3922135911764359E-2</v>
      </c>
      <c r="E27" s="24">
        <v>1.5092295384742131E-2</v>
      </c>
      <c r="F27" s="24">
        <v>1.0536394397443628E-2</v>
      </c>
      <c r="G27" s="25">
        <v>9.9530519278183318E-3</v>
      </c>
      <c r="H27" s="25">
        <v>1.373811368743637E-2</v>
      </c>
      <c r="I27" s="25">
        <v>1.8372995469671183E-2</v>
      </c>
      <c r="J27" s="26">
        <v>1.9303292415974581E-2</v>
      </c>
    </row>
    <row r="28" spans="1:10" ht="15.75" x14ac:dyDescent="0.2">
      <c r="A28" s="27" t="s">
        <v>80</v>
      </c>
      <c r="B28" s="24">
        <v>4.3258541414455849E-2</v>
      </c>
      <c r="C28" s="24">
        <v>7.4314085607952163E-2</v>
      </c>
      <c r="D28" s="24">
        <v>4.800707507458403E-2</v>
      </c>
      <c r="E28" s="24">
        <v>2.4976671565205302E-2</v>
      </c>
      <c r="F28" s="24">
        <v>1.7654645270661101E-2</v>
      </c>
      <c r="G28" s="25">
        <v>1.5092288741989021E-2</v>
      </c>
      <c r="H28" s="25">
        <v>1.8593223106974414E-2</v>
      </c>
      <c r="I28" s="25">
        <v>2.1243423205124456E-2</v>
      </c>
      <c r="J28" s="26">
        <v>2.9374113478450595E-2</v>
      </c>
    </row>
    <row r="29" spans="1:10" ht="15.75" x14ac:dyDescent="0.2">
      <c r="A29" s="27" t="s">
        <v>81</v>
      </c>
      <c r="B29" s="24">
        <v>6.4044430687396459E-2</v>
      </c>
      <c r="C29" s="24">
        <v>7.0414891150838682E-2</v>
      </c>
      <c r="D29" s="24">
        <v>4.0560730564370331E-2</v>
      </c>
      <c r="E29" s="24">
        <v>2.1199605714031591E-2</v>
      </c>
      <c r="F29" s="24">
        <v>1.0731846369687522E-2</v>
      </c>
      <c r="G29" s="25">
        <v>1.1197306103340444E-2</v>
      </c>
      <c r="H29" s="25">
        <v>1.8673931947563518E-2</v>
      </c>
      <c r="I29" s="25">
        <v>2.7113683437668578E-2</v>
      </c>
      <c r="J29" s="26">
        <v>2.8736952909896134E-2</v>
      </c>
    </row>
    <row r="30" spans="1:10" ht="15.75" x14ac:dyDescent="0.2">
      <c r="A30" s="27" t="s">
        <v>82</v>
      </c>
      <c r="B30" s="24">
        <v>4.5076075155921727E-2</v>
      </c>
      <c r="C30" s="24">
        <v>5.4286205154998907E-2</v>
      </c>
      <c r="D30" s="24">
        <v>3.0681102129861092E-2</v>
      </c>
      <c r="E30" s="24">
        <v>1.8675104853760803E-2</v>
      </c>
      <c r="F30" s="24">
        <v>1.1790652624399019E-2</v>
      </c>
      <c r="G30" s="25">
        <v>1.3221844256475304E-2</v>
      </c>
      <c r="H30" s="25">
        <v>1.674377371617854E-2</v>
      </c>
      <c r="I30" s="25">
        <v>2.181320212906188E-2</v>
      </c>
      <c r="J30" s="26">
        <v>2.3597973180695446E-2</v>
      </c>
    </row>
    <row r="31" spans="1:10" ht="15.75" x14ac:dyDescent="0.2">
      <c r="A31" s="27" t="s">
        <v>83</v>
      </c>
      <c r="B31" s="24">
        <v>5.0036550296472693E-2</v>
      </c>
      <c r="C31" s="24">
        <v>5.432052054158492E-2</v>
      </c>
      <c r="D31" s="24">
        <v>3.1119563328780322E-2</v>
      </c>
      <c r="E31" s="24">
        <v>2.1452259787583559E-2</v>
      </c>
      <c r="F31" s="24">
        <v>1.1466901463399881E-2</v>
      </c>
      <c r="G31" s="25">
        <v>1.0897822477765039E-2</v>
      </c>
      <c r="H31" s="25">
        <v>1.5978269736744249E-2</v>
      </c>
      <c r="I31" s="25">
        <v>2.0659774764098405E-2</v>
      </c>
      <c r="J31" s="26">
        <v>2.5005042006230251E-2</v>
      </c>
    </row>
    <row r="32" spans="1:10" ht="15.75" x14ac:dyDescent="0.2">
      <c r="A32" s="27" t="s">
        <v>84</v>
      </c>
      <c r="B32" s="24">
        <v>6.9054879987549139E-2</v>
      </c>
      <c r="C32" s="24">
        <v>7.5598000016680489E-2</v>
      </c>
      <c r="D32" s="24">
        <v>3.9202010202100339E-2</v>
      </c>
      <c r="E32" s="24">
        <v>2.5524106917838903E-2</v>
      </c>
      <c r="F32" s="24">
        <v>1.3936360422153793E-2</v>
      </c>
      <c r="G32" s="25">
        <v>1.2632887546008184E-2</v>
      </c>
      <c r="H32" s="25">
        <v>1.5166086645758477E-2</v>
      </c>
      <c r="I32" s="25">
        <v>2.0025446700540891E-2</v>
      </c>
      <c r="J32" s="26">
        <v>3.1033995635186232E-2</v>
      </c>
    </row>
    <row r="33" spans="1:10" ht="15.75" x14ac:dyDescent="0.2">
      <c r="A33" s="27" t="s">
        <v>85</v>
      </c>
      <c r="B33" s="24">
        <v>5.0519417064607317E-2</v>
      </c>
      <c r="C33" s="24">
        <v>6.2772100021663557E-2</v>
      </c>
      <c r="D33" s="24">
        <v>3.4634976564524113E-2</v>
      </c>
      <c r="E33" s="24">
        <v>1.3637394934415408E-2</v>
      </c>
      <c r="F33" s="24">
        <v>7.9533786878431996E-3</v>
      </c>
      <c r="G33" s="25">
        <v>8.7094814375701032E-3</v>
      </c>
      <c r="H33" s="25">
        <v>1.5662996589452468E-2</v>
      </c>
      <c r="I33" s="25">
        <v>1.9736609996474714E-2</v>
      </c>
      <c r="J33" s="26">
        <v>2.1847713286713602E-2</v>
      </c>
    </row>
    <row r="34" spans="1:10" ht="15.75" x14ac:dyDescent="0.2">
      <c r="A34" s="27" t="s">
        <v>86</v>
      </c>
      <c r="B34" s="24">
        <v>5.2788193893009497E-2</v>
      </c>
      <c r="C34" s="24">
        <v>6.5059149942577651E-2</v>
      </c>
      <c r="D34" s="24">
        <v>4.6009389145105065E-2</v>
      </c>
      <c r="E34" s="24">
        <v>2.9184290039961622E-2</v>
      </c>
      <c r="F34" s="24">
        <v>1.9035022165285159E-2</v>
      </c>
      <c r="G34" s="25">
        <v>1.6780849437919639E-2</v>
      </c>
      <c r="H34" s="25">
        <v>1.9421492639234927E-2</v>
      </c>
      <c r="I34" s="25">
        <v>2.3001400802465738E-2</v>
      </c>
      <c r="J34" s="26">
        <v>3.1361254918137724E-2</v>
      </c>
    </row>
    <row r="35" spans="1:10" ht="15.75" x14ac:dyDescent="0.2">
      <c r="A35" s="27" t="s">
        <v>87</v>
      </c>
      <c r="B35" s="24">
        <v>6.4065390624750349E-2</v>
      </c>
      <c r="C35" s="24">
        <v>7.2863979224988329E-2</v>
      </c>
      <c r="D35" s="24">
        <v>4.9984097569024485E-2</v>
      </c>
      <c r="E35" s="24">
        <v>3.2895234267183694E-2</v>
      </c>
      <c r="F35" s="24">
        <v>2.0869226228056311E-2</v>
      </c>
      <c r="G35" s="25">
        <v>1.7679771310217193E-2</v>
      </c>
      <c r="H35" s="25">
        <v>1.9391205019904666E-2</v>
      </c>
      <c r="I35" s="25">
        <v>2.2213119188160383E-2</v>
      </c>
      <c r="J35" s="26">
        <v>3.4166729828795143E-2</v>
      </c>
    </row>
    <row r="36" spans="1:10" ht="16.5" thickBot="1" x14ac:dyDescent="0.25">
      <c r="A36" s="28" t="s">
        <v>88</v>
      </c>
      <c r="B36" s="24">
        <v>4.5095021667496044E-2</v>
      </c>
      <c r="C36" s="24">
        <v>6.8495136264241974E-2</v>
      </c>
      <c r="D36" s="24">
        <v>4.8238816211606916E-2</v>
      </c>
      <c r="E36" s="24">
        <v>4.4787933110717458E-2</v>
      </c>
      <c r="F36" s="24">
        <v>2.5815421346970874E-2</v>
      </c>
      <c r="G36" s="25">
        <v>2.4559035820252838E-2</v>
      </c>
      <c r="H36" s="25">
        <v>2.7595221217061733E-2</v>
      </c>
      <c r="I36" s="25">
        <v>2.4564419956120485E-2</v>
      </c>
      <c r="J36" s="26">
        <v>3.5501398098193589E-2</v>
      </c>
    </row>
    <row r="37" spans="1:10" ht="16.5" thickBot="1" x14ac:dyDescent="0.25">
      <c r="A37" s="19" t="s">
        <v>9</v>
      </c>
      <c r="B37" s="20">
        <v>4.8140078414100791E-2</v>
      </c>
      <c r="C37" s="20">
        <v>6.0947392930845272E-2</v>
      </c>
      <c r="D37" s="20">
        <v>4.0776268857091617E-2</v>
      </c>
      <c r="E37" s="20">
        <v>2.392852155090517E-2</v>
      </c>
      <c r="F37" s="20">
        <v>1.4199084753798922E-2</v>
      </c>
      <c r="G37" s="21">
        <v>1.3113886900071779E-2</v>
      </c>
      <c r="H37" s="21">
        <v>1.6256146305340141E-2</v>
      </c>
      <c r="I37" s="21">
        <v>2.1164239480810275E-2</v>
      </c>
      <c r="J37" s="22">
        <v>2.7062000396475994E-2</v>
      </c>
    </row>
    <row r="38" spans="1:10" ht="15.75" x14ac:dyDescent="0.2">
      <c r="A38" s="23" t="s">
        <v>89</v>
      </c>
      <c r="B38" s="24">
        <v>7.6046205573774533E-2</v>
      </c>
      <c r="C38" s="24">
        <v>8.7168740655395344E-2</v>
      </c>
      <c r="D38" s="24">
        <v>6.9734982574368512E-2</v>
      </c>
      <c r="E38" s="24">
        <v>5.8577448541757476E-2</v>
      </c>
      <c r="F38" s="24">
        <v>2.8895491301043172E-2</v>
      </c>
      <c r="G38" s="25">
        <v>2.4779690778773799E-2</v>
      </c>
      <c r="H38" s="25">
        <v>2.4186101437846712E-2</v>
      </c>
      <c r="I38" s="25">
        <v>2.8731117343520678E-2</v>
      </c>
      <c r="J38" s="26">
        <v>4.4324620829983057E-2</v>
      </c>
    </row>
    <row r="39" spans="1:10" ht="15.75" x14ac:dyDescent="0.2">
      <c r="A39" s="27" t="s">
        <v>90</v>
      </c>
      <c r="B39" s="24">
        <v>4.7020127247503339E-2</v>
      </c>
      <c r="C39" s="24">
        <v>6.9179220344722125E-2</v>
      </c>
      <c r="D39" s="24">
        <v>4.8215153371639653E-2</v>
      </c>
      <c r="E39" s="24">
        <v>3.1480156273027464E-2</v>
      </c>
      <c r="F39" s="24">
        <v>1.6806698022046311E-2</v>
      </c>
      <c r="G39" s="25">
        <v>1.5083923488396106E-2</v>
      </c>
      <c r="H39" s="25">
        <v>1.8648871078714782E-2</v>
      </c>
      <c r="I39" s="25">
        <v>2.5562573492726004E-2</v>
      </c>
      <c r="J39" s="26">
        <v>3.2006506664637037E-2</v>
      </c>
    </row>
    <row r="40" spans="1:10" ht="15.75" x14ac:dyDescent="0.2">
      <c r="A40" s="27" t="s">
        <v>91</v>
      </c>
      <c r="B40" s="24">
        <v>5.0297790293857177E-2</v>
      </c>
      <c r="C40" s="24">
        <v>5.6264821791507748E-2</v>
      </c>
      <c r="D40" s="24">
        <v>4.3580042190422164E-2</v>
      </c>
      <c r="E40" s="24">
        <v>2.156749545308757E-2</v>
      </c>
      <c r="F40" s="24">
        <v>1.1229402763289906E-2</v>
      </c>
      <c r="G40" s="25">
        <v>8.6432239945684278E-3</v>
      </c>
      <c r="H40" s="25">
        <v>1.2025467087261092E-2</v>
      </c>
      <c r="I40" s="25">
        <v>1.6982724064147778E-2</v>
      </c>
      <c r="J40" s="26">
        <v>2.4011582585526898E-2</v>
      </c>
    </row>
    <row r="41" spans="1:10" ht="15.75" x14ac:dyDescent="0.2">
      <c r="A41" s="27" t="s">
        <v>92</v>
      </c>
      <c r="B41" s="24">
        <v>4.6398060416068483E-2</v>
      </c>
      <c r="C41" s="24">
        <v>5.8011099643663792E-2</v>
      </c>
      <c r="D41" s="24">
        <v>4.8920339445211534E-2</v>
      </c>
      <c r="E41" s="24">
        <v>3.0594163699104518E-2</v>
      </c>
      <c r="F41" s="24">
        <v>1.7400219916537823E-2</v>
      </c>
      <c r="G41" s="25">
        <v>1.8275515827335036E-2</v>
      </c>
      <c r="H41" s="25">
        <v>2.1931312704126217E-2</v>
      </c>
      <c r="I41" s="25">
        <v>2.6472082397482371E-2</v>
      </c>
      <c r="J41" s="26">
        <v>3.147966524103258E-2</v>
      </c>
    </row>
    <row r="42" spans="1:10" ht="15.75" x14ac:dyDescent="0.2">
      <c r="A42" s="27" t="s">
        <v>93</v>
      </c>
      <c r="B42" s="24">
        <v>6.4182202575774325E-2</v>
      </c>
      <c r="C42" s="24">
        <v>6.2202502798988105E-2</v>
      </c>
      <c r="D42" s="24">
        <v>3.6353208651581023E-2</v>
      </c>
      <c r="E42" s="24">
        <v>2.3012232690280666E-2</v>
      </c>
      <c r="F42" s="24">
        <v>1.5338408670107053E-2</v>
      </c>
      <c r="G42" s="25">
        <v>1.3591090949247941E-2</v>
      </c>
      <c r="H42" s="25">
        <v>1.9697174163360146E-2</v>
      </c>
      <c r="I42" s="25">
        <v>2.1948218934529123E-2</v>
      </c>
      <c r="J42" s="26">
        <v>2.965337467174417E-2</v>
      </c>
    </row>
    <row r="43" spans="1:10" ht="15.75" x14ac:dyDescent="0.2">
      <c r="A43" s="27" t="s">
        <v>94</v>
      </c>
      <c r="B43" s="24">
        <v>5.8686497237070902E-2</v>
      </c>
      <c r="C43" s="24">
        <v>7.7185113147294496E-2</v>
      </c>
      <c r="D43" s="24">
        <v>5.1655890984402757E-2</v>
      </c>
      <c r="E43" s="24">
        <v>2.9682819815249145E-2</v>
      </c>
      <c r="F43" s="24">
        <v>1.5267900223638302E-2</v>
      </c>
      <c r="G43" s="25">
        <v>1.3464078876939683E-2</v>
      </c>
      <c r="H43" s="25">
        <v>1.528109339552448E-2</v>
      </c>
      <c r="I43" s="25">
        <v>1.9233542521689274E-2</v>
      </c>
      <c r="J43" s="26">
        <v>3.2135255357914276E-2</v>
      </c>
    </row>
    <row r="44" spans="1:10" ht="15.75" x14ac:dyDescent="0.2">
      <c r="A44" s="27" t="s">
        <v>95</v>
      </c>
      <c r="B44" s="24">
        <v>5.5678075586234749E-2</v>
      </c>
      <c r="C44" s="24">
        <v>7.1290727245963331E-2</v>
      </c>
      <c r="D44" s="24">
        <v>5.2163649536635451E-2</v>
      </c>
      <c r="E44" s="24">
        <v>2.2993932520510057E-2</v>
      </c>
      <c r="F44" s="24">
        <v>1.5546168510686457E-2</v>
      </c>
      <c r="G44" s="25">
        <v>1.3350434265329589E-2</v>
      </c>
      <c r="H44" s="25">
        <v>1.6300997712828658E-2</v>
      </c>
      <c r="I44" s="25">
        <v>1.9450918639682305E-2</v>
      </c>
      <c r="J44" s="26">
        <v>3.0471569718592845E-2</v>
      </c>
    </row>
    <row r="45" spans="1:10" ht="15.75" x14ac:dyDescent="0.2">
      <c r="A45" s="27" t="s">
        <v>96</v>
      </c>
      <c r="B45" s="24">
        <v>3.7012243040911809E-2</v>
      </c>
      <c r="C45" s="24">
        <v>4.3222476747930463E-2</v>
      </c>
      <c r="D45" s="24">
        <v>2.5868690987312429E-2</v>
      </c>
      <c r="E45" s="24">
        <v>1.5366411015736251E-2</v>
      </c>
      <c r="F45" s="24">
        <v>9.9882075715411137E-3</v>
      </c>
      <c r="G45" s="25">
        <v>1.0406180543668465E-2</v>
      </c>
      <c r="H45" s="25">
        <v>1.4537498654546102E-2</v>
      </c>
      <c r="I45" s="25">
        <v>2.1610587796999033E-2</v>
      </c>
      <c r="J45" s="26">
        <v>1.9702040653007361E-2</v>
      </c>
    </row>
    <row r="46" spans="1:10" ht="15.75" x14ac:dyDescent="0.2">
      <c r="A46" s="27" t="s">
        <v>97</v>
      </c>
      <c r="B46" s="24">
        <v>3.5989774711382851E-2</v>
      </c>
      <c r="C46" s="24">
        <v>4.5220247356725557E-2</v>
      </c>
      <c r="D46" s="24">
        <v>3.6606914815641822E-2</v>
      </c>
      <c r="E46" s="24">
        <v>2.5611989934643635E-2</v>
      </c>
      <c r="F46" s="24">
        <v>1.494427724918836E-2</v>
      </c>
      <c r="G46" s="25">
        <v>1.4805435375268608E-2</v>
      </c>
      <c r="H46" s="25">
        <v>1.6745088277258537E-2</v>
      </c>
      <c r="I46" s="25">
        <v>1.9717093862411588E-2</v>
      </c>
      <c r="J46" s="26">
        <v>2.4160755877167303E-2</v>
      </c>
    </row>
    <row r="47" spans="1:10" ht="15.75" x14ac:dyDescent="0.2">
      <c r="A47" s="27" t="s">
        <v>98</v>
      </c>
      <c r="B47" s="24">
        <v>6.6525571245471385E-2</v>
      </c>
      <c r="C47" s="24">
        <v>8.1204560351957292E-2</v>
      </c>
      <c r="D47" s="24">
        <v>6.2216938561522703E-2</v>
      </c>
      <c r="E47" s="24">
        <v>4.8396471217726715E-2</v>
      </c>
      <c r="F47" s="24">
        <v>3.0014727906847647E-2</v>
      </c>
      <c r="G47" s="25">
        <v>2.5030956415577222E-2</v>
      </c>
      <c r="H47" s="25">
        <v>2.7075757196479578E-2</v>
      </c>
      <c r="I47" s="25">
        <v>2.7365288017017233E-2</v>
      </c>
      <c r="J47" s="26">
        <v>4.1642427730828276E-2</v>
      </c>
    </row>
    <row r="48" spans="1:10" ht="15.75" x14ac:dyDescent="0.2">
      <c r="A48" s="27" t="s">
        <v>99</v>
      </c>
      <c r="B48" s="24">
        <v>4.5773587261233005E-2</v>
      </c>
      <c r="C48" s="24">
        <v>5.6781620574953277E-2</v>
      </c>
      <c r="D48" s="24">
        <v>3.4697062756233805E-2</v>
      </c>
      <c r="E48" s="24">
        <v>2.1700067541462972E-2</v>
      </c>
      <c r="F48" s="24">
        <v>1.1605454381457943E-2</v>
      </c>
      <c r="G48" s="25">
        <v>1.0166966384062455E-2</v>
      </c>
      <c r="H48" s="25">
        <v>1.2905267298428636E-2</v>
      </c>
      <c r="I48" s="25">
        <v>1.693488666120405E-2</v>
      </c>
      <c r="J48" s="26">
        <v>2.3291515306978039E-2</v>
      </c>
    </row>
    <row r="49" spans="1:10" ht="15.75" x14ac:dyDescent="0.2">
      <c r="A49" s="27" t="s">
        <v>100</v>
      </c>
      <c r="B49" s="24">
        <v>5.4750311211866208E-2</v>
      </c>
      <c r="C49" s="24">
        <v>7.6110370028082089E-2</v>
      </c>
      <c r="D49" s="24">
        <v>4.9917307406684069E-2</v>
      </c>
      <c r="E49" s="24">
        <v>2.9233045816891214E-2</v>
      </c>
      <c r="F49" s="24">
        <v>1.7282331273109811E-2</v>
      </c>
      <c r="G49" s="25">
        <v>1.4560718690182212E-2</v>
      </c>
      <c r="H49" s="25">
        <v>1.6422149067859371E-2</v>
      </c>
      <c r="I49" s="25">
        <v>2.2009951711437586E-2</v>
      </c>
      <c r="J49" s="26">
        <v>3.2287186785858388E-2</v>
      </c>
    </row>
    <row r="50" spans="1:10" ht="16.5" thickBot="1" x14ac:dyDescent="0.25">
      <c r="A50" s="28" t="s">
        <v>101</v>
      </c>
      <c r="B50" s="24">
        <v>4.5309458023564855E-2</v>
      </c>
      <c r="C50" s="24">
        <v>6.809558294294904E-2</v>
      </c>
      <c r="D50" s="24">
        <v>4.514694944773024E-2</v>
      </c>
      <c r="E50" s="24">
        <v>2.8714828225665699E-2</v>
      </c>
      <c r="F50" s="24">
        <v>1.8411881109218969E-2</v>
      </c>
      <c r="G50" s="25">
        <v>1.5498418273845871E-2</v>
      </c>
      <c r="H50" s="25">
        <v>1.5448413072366328E-2</v>
      </c>
      <c r="I50" s="25">
        <v>1.9243332420237343E-2</v>
      </c>
      <c r="J50" s="26">
        <v>2.8875451771405887E-2</v>
      </c>
    </row>
    <row r="51" spans="1:10" ht="16.5" thickBot="1" x14ac:dyDescent="0.25">
      <c r="A51" s="19" t="s">
        <v>8</v>
      </c>
      <c r="B51" s="20">
        <v>2.562527554437144E-2</v>
      </c>
      <c r="C51" s="20">
        <v>4.4045329471566412E-2</v>
      </c>
      <c r="D51" s="20">
        <v>3.5633093257691956E-2</v>
      </c>
      <c r="E51" s="20">
        <v>2.4377922646574721E-2</v>
      </c>
      <c r="F51" s="20">
        <v>1.3334208271921126E-2</v>
      </c>
      <c r="G51" s="21">
        <v>1.0557476769428337E-2</v>
      </c>
      <c r="H51" s="21">
        <v>1.3192176383860648E-2</v>
      </c>
      <c r="I51" s="21">
        <v>1.7685522859579143E-2</v>
      </c>
      <c r="J51" s="22">
        <v>2.0729504737045639E-2</v>
      </c>
    </row>
    <row r="52" spans="1:10" ht="15.75" x14ac:dyDescent="0.2">
      <c r="A52" s="23" t="s">
        <v>102</v>
      </c>
      <c r="B52" s="24">
        <v>2.715634255160132E-2</v>
      </c>
      <c r="C52" s="24">
        <v>4.9485159062769166E-2</v>
      </c>
      <c r="D52" s="24">
        <v>4.3879771199229395E-2</v>
      </c>
      <c r="E52" s="24">
        <v>2.8501300598816084E-2</v>
      </c>
      <c r="F52" s="24">
        <v>1.5274377646438913E-2</v>
      </c>
      <c r="G52" s="25">
        <v>1.2285402050775327E-2</v>
      </c>
      <c r="H52" s="25">
        <v>1.5830467750961707E-2</v>
      </c>
      <c r="I52" s="25">
        <v>2.1549967311223453E-2</v>
      </c>
      <c r="J52" s="26">
        <v>2.3904096421749288E-2</v>
      </c>
    </row>
    <row r="53" spans="1:10" ht="15.75" x14ac:dyDescent="0.2">
      <c r="A53" s="27" t="s">
        <v>103</v>
      </c>
      <c r="B53" s="24">
        <v>1.7087331314397193E-2</v>
      </c>
      <c r="C53" s="24">
        <v>4.1283753417363116E-2</v>
      </c>
      <c r="D53" s="24">
        <v>4.1558742690518305E-2</v>
      </c>
      <c r="E53" s="24">
        <v>2.6157430784439082E-2</v>
      </c>
      <c r="F53" s="24">
        <v>1.5497608087832924E-2</v>
      </c>
      <c r="G53" s="25">
        <v>1.0442803778198447E-2</v>
      </c>
      <c r="H53" s="25">
        <v>9.1501972325190722E-3</v>
      </c>
      <c r="I53" s="25">
        <v>1.2650408984011907E-2</v>
      </c>
      <c r="J53" s="26">
        <v>1.8579088039642415E-2</v>
      </c>
    </row>
    <row r="54" spans="1:10" ht="15.75" x14ac:dyDescent="0.2">
      <c r="A54" s="27" t="s">
        <v>104</v>
      </c>
      <c r="B54" s="24">
        <v>2.8266578715996409E-2</v>
      </c>
      <c r="C54" s="24">
        <v>5.058932444327547E-2</v>
      </c>
      <c r="D54" s="24">
        <v>4.7377390856470532E-2</v>
      </c>
      <c r="E54" s="24">
        <v>2.6929898930594186E-2</v>
      </c>
      <c r="F54" s="24">
        <v>1.4443582382618104E-2</v>
      </c>
      <c r="G54" s="25">
        <v>1.0495424059181409E-2</v>
      </c>
      <c r="H54" s="25">
        <v>1.3467974930580204E-2</v>
      </c>
      <c r="I54" s="25">
        <v>1.8504250272712804E-2</v>
      </c>
      <c r="J54" s="26">
        <v>2.3571256032135765E-2</v>
      </c>
    </row>
    <row r="55" spans="1:10" ht="15.75" x14ac:dyDescent="0.2">
      <c r="A55" s="27" t="s">
        <v>105</v>
      </c>
      <c r="B55" s="24">
        <v>2.0343216011802581E-2</v>
      </c>
      <c r="C55" s="24">
        <v>4.9821624607651327E-2</v>
      </c>
      <c r="D55" s="24">
        <v>3.5599308006889617E-2</v>
      </c>
      <c r="E55" s="24">
        <v>2.3781160092720858E-2</v>
      </c>
      <c r="F55" s="24">
        <v>1.3475640336630979E-2</v>
      </c>
      <c r="G55" s="25">
        <v>1.012614984872077E-2</v>
      </c>
      <c r="H55" s="25">
        <v>1.2430176970601706E-2</v>
      </c>
      <c r="I55" s="25">
        <v>1.6145921271502894E-2</v>
      </c>
      <c r="J55" s="26">
        <v>1.9840890141048478E-2</v>
      </c>
    </row>
    <row r="56" spans="1:10" ht="15.75" x14ac:dyDescent="0.2">
      <c r="A56" s="27" t="s">
        <v>106</v>
      </c>
      <c r="B56" s="24">
        <v>2.4615501954012121E-2</v>
      </c>
      <c r="C56" s="24">
        <v>4.6639007166176881E-2</v>
      </c>
      <c r="D56" s="24">
        <v>4.2450922699908238E-2</v>
      </c>
      <c r="E56" s="24">
        <v>3.3842613070652533E-2</v>
      </c>
      <c r="F56" s="24">
        <v>2.0200686609265817E-2</v>
      </c>
      <c r="G56" s="25">
        <v>1.295162556080858E-2</v>
      </c>
      <c r="H56" s="25">
        <v>1.5336896949382013E-2</v>
      </c>
      <c r="I56" s="25">
        <v>1.8643432777716237E-2</v>
      </c>
      <c r="J56" s="26">
        <v>2.4352769676088414E-2</v>
      </c>
    </row>
    <row r="57" spans="1:10" ht="15.75" x14ac:dyDescent="0.2">
      <c r="A57" s="27" t="s">
        <v>107</v>
      </c>
      <c r="B57" s="24">
        <v>1.9699582664293856E-2</v>
      </c>
      <c r="C57" s="24">
        <v>3.7756239555619117E-2</v>
      </c>
      <c r="D57" s="24">
        <v>2.7571224613275672E-2</v>
      </c>
      <c r="E57" s="24">
        <v>2.1122595029613469E-2</v>
      </c>
      <c r="F57" s="24">
        <v>1.025087695997225E-2</v>
      </c>
      <c r="G57" s="25">
        <v>8.764176201941809E-3</v>
      </c>
      <c r="H57" s="25">
        <v>8.2842026236091462E-3</v>
      </c>
      <c r="I57" s="25">
        <v>1.0420027900109633E-2</v>
      </c>
      <c r="J57" s="26">
        <v>1.6063053158653095E-2</v>
      </c>
    </row>
    <row r="58" spans="1:10" ht="15.75" x14ac:dyDescent="0.2">
      <c r="A58" s="27" t="s">
        <v>108</v>
      </c>
      <c r="B58" s="24">
        <v>2.9224959523446555E-2</v>
      </c>
      <c r="C58" s="24">
        <v>4.6458774609102964E-2</v>
      </c>
      <c r="D58" s="24">
        <v>3.5706068385872425E-2</v>
      </c>
      <c r="E58" s="24">
        <v>2.6456106085762467E-2</v>
      </c>
      <c r="F58" s="24">
        <v>1.4661643230872545E-2</v>
      </c>
      <c r="G58" s="25">
        <v>9.7176892912505166E-3</v>
      </c>
      <c r="H58" s="25">
        <v>1.0189750309776716E-2</v>
      </c>
      <c r="I58" s="25">
        <v>1.2717308029288738E-2</v>
      </c>
      <c r="J58" s="26">
        <v>2.11276542320754E-2</v>
      </c>
    </row>
    <row r="59" spans="1:10" ht="15.75" x14ac:dyDescent="0.2">
      <c r="A59" s="27" t="s">
        <v>109</v>
      </c>
      <c r="B59" s="24">
        <v>1.9584110875757135E-2</v>
      </c>
      <c r="C59" s="24">
        <v>3.4852162521046712E-2</v>
      </c>
      <c r="D59" s="24">
        <v>2.6858096411721176E-2</v>
      </c>
      <c r="E59" s="24">
        <v>2.4215405035933196E-2</v>
      </c>
      <c r="F59" s="24">
        <v>8.110224973294217E-3</v>
      </c>
      <c r="G59" s="25">
        <v>8.7968441126883134E-3</v>
      </c>
      <c r="H59" s="25">
        <v>1.0843975628952771E-2</v>
      </c>
      <c r="I59" s="25">
        <v>1.4741573815206127E-2</v>
      </c>
      <c r="J59" s="26">
        <v>1.6261404255531433E-2</v>
      </c>
    </row>
    <row r="60" spans="1:10" ht="15.75" x14ac:dyDescent="0.2">
      <c r="A60" s="27" t="s">
        <v>110</v>
      </c>
      <c r="B60" s="24">
        <v>2.7192588564806434E-2</v>
      </c>
      <c r="C60" s="24">
        <v>3.995934904671683E-2</v>
      </c>
      <c r="D60" s="24">
        <v>3.1738726901937603E-2</v>
      </c>
      <c r="E60" s="24">
        <v>1.8593633458131545E-2</v>
      </c>
      <c r="F60" s="24">
        <v>1.1452776387327026E-2</v>
      </c>
      <c r="G60" s="25">
        <v>1.0944198018091957E-2</v>
      </c>
      <c r="H60" s="25">
        <v>1.5454150196334856E-2</v>
      </c>
      <c r="I60" s="25">
        <v>2.1158169076742721E-2</v>
      </c>
      <c r="J60" s="26">
        <v>1.980113893021011E-2</v>
      </c>
    </row>
    <row r="61" spans="1:10" ht="15.75" x14ac:dyDescent="0.2">
      <c r="A61" s="27" t="s">
        <v>111</v>
      </c>
      <c r="B61" s="24">
        <v>2.4627620165148748E-2</v>
      </c>
      <c r="C61" s="24">
        <v>2.9353613864593831E-2</v>
      </c>
      <c r="D61" s="24">
        <v>2.0122699091681108E-2</v>
      </c>
      <c r="E61" s="24">
        <v>1.7135465580865518E-2</v>
      </c>
      <c r="F61" s="24">
        <v>9.9736091087735367E-3</v>
      </c>
      <c r="G61" s="25">
        <v>9.5319395882511402E-3</v>
      </c>
      <c r="H61" s="25">
        <v>1.4043016627717961E-2</v>
      </c>
      <c r="I61" s="25">
        <v>2.1158581198308761E-2</v>
      </c>
      <c r="J61" s="26">
        <v>1.6477275795181646E-2</v>
      </c>
    </row>
    <row r="62" spans="1:10" ht="15.75" x14ac:dyDescent="0.2">
      <c r="A62" s="27" t="s">
        <v>112</v>
      </c>
      <c r="B62" s="24">
        <v>2.0430649577344438E-2</v>
      </c>
      <c r="C62" s="24">
        <v>4.0828977429349746E-2</v>
      </c>
      <c r="D62" s="24">
        <v>3.7906954380136484E-2</v>
      </c>
      <c r="E62" s="24">
        <v>3.2170717296433601E-2</v>
      </c>
      <c r="F62" s="24">
        <v>2.1021937560903578E-2</v>
      </c>
      <c r="G62" s="25">
        <v>1.2821823775988197E-2</v>
      </c>
      <c r="H62" s="25">
        <v>1.1881546495247629E-2</v>
      </c>
      <c r="I62" s="25">
        <v>1.5188001278247144E-2</v>
      </c>
      <c r="J62" s="26">
        <v>2.1677413499876459E-2</v>
      </c>
    </row>
    <row r="63" spans="1:10" ht="16.5" thickBot="1" x14ac:dyDescent="0.25">
      <c r="A63" s="28" t="s">
        <v>113</v>
      </c>
      <c r="B63" s="24">
        <v>4.0130396718579049E-2</v>
      </c>
      <c r="C63" s="24">
        <v>4.997000807411172E-2</v>
      </c>
      <c r="D63" s="24">
        <v>3.0623180905194565E-2</v>
      </c>
      <c r="E63" s="24">
        <v>2.8179550910653484E-2</v>
      </c>
      <c r="F63" s="24">
        <v>1.4078601752981146E-2</v>
      </c>
      <c r="G63" s="25">
        <v>9.4746012747685023E-3</v>
      </c>
      <c r="H63" s="25">
        <v>1.0591624549529794E-2</v>
      </c>
      <c r="I63" s="25">
        <v>1.3913174150357342E-2</v>
      </c>
      <c r="J63" s="26">
        <v>2.2148951023539747E-2</v>
      </c>
    </row>
    <row r="64" spans="1:10" ht="16.5" thickBot="1" x14ac:dyDescent="0.25">
      <c r="A64" s="19" t="s">
        <v>7</v>
      </c>
      <c r="B64" s="20">
        <v>5.1410505529141524E-2</v>
      </c>
      <c r="C64" s="20">
        <v>8.3681548717451246E-2</v>
      </c>
      <c r="D64" s="20">
        <v>6.1859442236560452E-2</v>
      </c>
      <c r="E64" s="20">
        <v>3.2577747054416351E-2</v>
      </c>
      <c r="F64" s="20">
        <v>1.588256223829667E-2</v>
      </c>
      <c r="G64" s="21">
        <v>1.5848037791442872E-2</v>
      </c>
      <c r="H64" s="21">
        <v>1.9519868714252424E-2</v>
      </c>
      <c r="I64" s="21">
        <v>2.3963008950826148E-2</v>
      </c>
      <c r="J64" s="22">
        <v>3.3223462004554359E-2</v>
      </c>
    </row>
    <row r="65" spans="1:10" ht="15.75" x14ac:dyDescent="0.2">
      <c r="A65" s="23" t="s">
        <v>114</v>
      </c>
      <c r="B65" s="24">
        <v>4.6907824629204092E-2</v>
      </c>
      <c r="C65" s="24">
        <v>7.497691045510875E-2</v>
      </c>
      <c r="D65" s="24">
        <v>5.5548139213480834E-2</v>
      </c>
      <c r="E65" s="24">
        <v>3.3424079146041182E-2</v>
      </c>
      <c r="F65" s="24">
        <v>1.4318184528351978E-2</v>
      </c>
      <c r="G65" s="25">
        <v>1.1814382766853853E-2</v>
      </c>
      <c r="H65" s="25">
        <v>9.343842187934534E-3</v>
      </c>
      <c r="I65" s="25">
        <v>1.2311265137987245E-2</v>
      </c>
      <c r="J65" s="26">
        <v>2.8307548161485896E-2</v>
      </c>
    </row>
    <row r="66" spans="1:10" ht="15.75" x14ac:dyDescent="0.2">
      <c r="A66" s="27" t="s">
        <v>115</v>
      </c>
      <c r="B66" s="24">
        <v>7.7648900343240873E-2</v>
      </c>
      <c r="C66" s="24">
        <v>9.2841645949169549E-2</v>
      </c>
      <c r="D66" s="24">
        <v>8.6155104182043835E-2</v>
      </c>
      <c r="E66" s="24">
        <v>4.2000462867493239E-2</v>
      </c>
      <c r="F66" s="24">
        <v>1.790046827850483E-2</v>
      </c>
      <c r="G66" s="25">
        <v>1.3106487620897122E-2</v>
      </c>
      <c r="H66" s="25">
        <v>1.4916042315657452E-2</v>
      </c>
      <c r="I66" s="25">
        <v>1.7777113649948051E-2</v>
      </c>
      <c r="J66" s="26">
        <v>3.8641160913219001E-2</v>
      </c>
    </row>
    <row r="67" spans="1:10" ht="15.75" x14ac:dyDescent="0.2">
      <c r="A67" s="27" t="s">
        <v>116</v>
      </c>
      <c r="B67" s="24">
        <v>3.156930338558811E-2</v>
      </c>
      <c r="C67" s="24">
        <v>5.2673267479832316E-2</v>
      </c>
      <c r="D67" s="24">
        <v>3.341717420104387E-2</v>
      </c>
      <c r="E67" s="24">
        <v>1.8527863187279656E-2</v>
      </c>
      <c r="F67" s="24">
        <v>1.1393962143227812E-2</v>
      </c>
      <c r="G67" s="25">
        <v>1.1050980643590986E-2</v>
      </c>
      <c r="H67" s="25">
        <v>1.7017426122104655E-2</v>
      </c>
      <c r="I67" s="25">
        <v>2.2211418196455182E-2</v>
      </c>
      <c r="J67" s="26">
        <v>2.1876500558491989E-2</v>
      </c>
    </row>
    <row r="68" spans="1:10" ht="15.75" x14ac:dyDescent="0.2">
      <c r="A68" s="27" t="s">
        <v>117</v>
      </c>
      <c r="B68" s="24">
        <v>4.8111468047268624E-2</v>
      </c>
      <c r="C68" s="24">
        <v>7.4554142303285484E-2</v>
      </c>
      <c r="D68" s="24">
        <v>6.3344596951254967E-2</v>
      </c>
      <c r="E68" s="24">
        <v>3.1816989859946819E-2</v>
      </c>
      <c r="F68" s="24">
        <v>1.8801254067390485E-2</v>
      </c>
      <c r="G68" s="25">
        <v>1.804446361426449E-2</v>
      </c>
      <c r="H68" s="25">
        <v>1.4870833331610479E-2</v>
      </c>
      <c r="I68" s="25">
        <v>2.1098384873657297E-2</v>
      </c>
      <c r="J68" s="26">
        <v>3.2122418970521677E-2</v>
      </c>
    </row>
    <row r="69" spans="1:10" ht="15.75" x14ac:dyDescent="0.2">
      <c r="A69" s="27" t="s">
        <v>118</v>
      </c>
      <c r="B69" s="24">
        <v>2.8741861543027596E-2</v>
      </c>
      <c r="C69" s="24">
        <v>4.8913176751624966E-2</v>
      </c>
      <c r="D69" s="24">
        <v>4.9483403360779325E-2</v>
      </c>
      <c r="E69" s="24">
        <v>2.319110513808853E-2</v>
      </c>
      <c r="F69" s="24">
        <v>1.1715628882804655E-2</v>
      </c>
      <c r="G69" s="25">
        <v>1.934613684961109E-2</v>
      </c>
      <c r="H69" s="25">
        <v>2.5240588775822047E-2</v>
      </c>
      <c r="I69" s="25">
        <v>1.8197485096461061E-2</v>
      </c>
      <c r="J69" s="26">
        <v>2.5105168475800535E-2</v>
      </c>
    </row>
    <row r="70" spans="1:10" ht="15.75" x14ac:dyDescent="0.2">
      <c r="A70" s="27" t="s">
        <v>119</v>
      </c>
      <c r="B70" s="24">
        <v>4.9047861239676437E-2</v>
      </c>
      <c r="C70" s="24">
        <v>8.4459883830314192E-2</v>
      </c>
      <c r="D70" s="24">
        <v>7.1177152881581968E-2</v>
      </c>
      <c r="E70" s="24">
        <v>5.7359825322063095E-2</v>
      </c>
      <c r="F70" s="24">
        <v>2.2077028286920774E-2</v>
      </c>
      <c r="G70" s="25">
        <v>1.7610268094417306E-2</v>
      </c>
      <c r="H70" s="25">
        <v>1.9970956880021335E-2</v>
      </c>
      <c r="I70" s="25">
        <v>2.0126250489588087E-2</v>
      </c>
      <c r="J70" s="26">
        <v>3.6019897924779824E-2</v>
      </c>
    </row>
    <row r="71" spans="1:10" ht="15.75" x14ac:dyDescent="0.2">
      <c r="A71" s="27" t="s">
        <v>120</v>
      </c>
      <c r="B71" s="24">
        <v>3.5062817862439276E-2</v>
      </c>
      <c r="C71" s="24">
        <v>6.1694189820056027E-2</v>
      </c>
      <c r="D71" s="24">
        <v>5.3244759841611873E-2</v>
      </c>
      <c r="E71" s="24">
        <v>3.7286491142698573E-2</v>
      </c>
      <c r="F71" s="24">
        <v>1.9015386927516621E-2</v>
      </c>
      <c r="G71" s="25">
        <v>1.598468442094076E-2</v>
      </c>
      <c r="H71" s="25">
        <v>1.7284892805248794E-2</v>
      </c>
      <c r="I71" s="25">
        <v>2.0039025855706619E-2</v>
      </c>
      <c r="J71" s="26">
        <v>2.8989572464386472E-2</v>
      </c>
    </row>
    <row r="72" spans="1:10" ht="15.75" x14ac:dyDescent="0.2">
      <c r="A72" s="27" t="s">
        <v>121</v>
      </c>
      <c r="B72" s="24">
        <v>5.8143531665814568E-2</v>
      </c>
      <c r="C72" s="24">
        <v>8.092291448552788E-2</v>
      </c>
      <c r="D72" s="24">
        <v>6.4612768844690679E-2</v>
      </c>
      <c r="E72" s="24">
        <v>3.9839633248258274E-2</v>
      </c>
      <c r="F72" s="24">
        <v>1.8557996347068003E-2</v>
      </c>
      <c r="G72" s="25">
        <v>1.7936081825236431E-2</v>
      </c>
      <c r="H72" s="25">
        <v>2.0828356730427686E-2</v>
      </c>
      <c r="I72" s="25">
        <v>2.2036895165488967E-2</v>
      </c>
      <c r="J72" s="26">
        <v>3.5170446698641847E-2</v>
      </c>
    </row>
    <row r="73" spans="1:10" ht="15.75" x14ac:dyDescent="0.2">
      <c r="A73" s="27" t="s">
        <v>122</v>
      </c>
      <c r="B73" s="24">
        <v>6.6134133206922421E-2</v>
      </c>
      <c r="C73" s="24">
        <v>0.10466161340574179</v>
      </c>
      <c r="D73" s="24">
        <v>7.3548277107154003E-2</v>
      </c>
      <c r="E73" s="24">
        <v>3.5720297890652758E-2</v>
      </c>
      <c r="F73" s="24">
        <v>1.6909457750589673E-2</v>
      </c>
      <c r="G73" s="25">
        <v>1.803034131382689E-2</v>
      </c>
      <c r="H73" s="25">
        <v>2.2913442249777635E-2</v>
      </c>
      <c r="I73" s="25">
        <v>2.9434490971127592E-2</v>
      </c>
      <c r="J73" s="26">
        <v>4.0330633238886034E-2</v>
      </c>
    </row>
    <row r="74" spans="1:10" ht="15.75" x14ac:dyDescent="0.2">
      <c r="A74" s="27" t="s">
        <v>123</v>
      </c>
      <c r="B74" s="24">
        <v>4.6607825044922516E-2</v>
      </c>
      <c r="C74" s="24">
        <v>8.20558150884515E-2</v>
      </c>
      <c r="D74" s="24">
        <v>6.6324974082090191E-2</v>
      </c>
      <c r="E74" s="24">
        <v>3.6308141119465016E-2</v>
      </c>
      <c r="F74" s="24">
        <v>1.6884527368875416E-2</v>
      </c>
      <c r="G74" s="25">
        <v>1.6947140521981024E-2</v>
      </c>
      <c r="H74" s="25">
        <v>2.0824200285140509E-2</v>
      </c>
      <c r="I74" s="25">
        <v>2.5354673409898349E-2</v>
      </c>
      <c r="J74" s="26">
        <v>3.3935286268133927E-2</v>
      </c>
    </row>
    <row r="75" spans="1:10" ht="15.75" x14ac:dyDescent="0.2">
      <c r="A75" s="27" t="s">
        <v>124</v>
      </c>
      <c r="B75" s="24">
        <v>4.0933438669208184E-2</v>
      </c>
      <c r="C75" s="24">
        <v>8.4823928851678693E-2</v>
      </c>
      <c r="D75" s="24">
        <v>4.7113562565944449E-2</v>
      </c>
      <c r="E75" s="24">
        <v>2.3939212306915557E-2</v>
      </c>
      <c r="F75" s="24">
        <v>1.2688860632948081E-2</v>
      </c>
      <c r="G75" s="25">
        <v>1.3853449731194883E-2</v>
      </c>
      <c r="H75" s="25">
        <v>1.9693701464143218E-2</v>
      </c>
      <c r="I75" s="25">
        <v>2.7754551663289835E-2</v>
      </c>
      <c r="J75" s="26">
        <v>2.8137653816195572E-2</v>
      </c>
    </row>
    <row r="76" spans="1:10" ht="16.5" thickBot="1" x14ac:dyDescent="0.25">
      <c r="A76" s="28" t="s">
        <v>125</v>
      </c>
      <c r="B76" s="24">
        <v>4.4624970769339925E-2</v>
      </c>
      <c r="C76" s="24">
        <v>7.4734430412769906E-2</v>
      </c>
      <c r="D76" s="24">
        <v>7.0725276939318626E-2</v>
      </c>
      <c r="E76" s="24">
        <v>4.4449537545473344E-2</v>
      </c>
      <c r="F76" s="24">
        <v>2.1827936680680067E-2</v>
      </c>
      <c r="G76" s="25">
        <v>1.7116884071796627E-2</v>
      </c>
      <c r="H76" s="25">
        <v>1.8924927056888165E-2</v>
      </c>
      <c r="I76" s="25">
        <v>1.7828354283495041E-2</v>
      </c>
      <c r="J76" s="26">
        <v>3.3183048385082875E-2</v>
      </c>
    </row>
    <row r="77" spans="1:10" ht="16.5" thickBot="1" x14ac:dyDescent="0.25">
      <c r="A77" s="19" t="s">
        <v>6</v>
      </c>
      <c r="B77" s="20">
        <v>3.9828610119634032E-2</v>
      </c>
      <c r="C77" s="20">
        <v>5.6494429305656027E-2</v>
      </c>
      <c r="D77" s="20">
        <v>4.4070995525072029E-2</v>
      </c>
      <c r="E77" s="20">
        <v>3.6424116366756042E-2</v>
      </c>
      <c r="F77" s="20">
        <v>1.8029339256143855E-2</v>
      </c>
      <c r="G77" s="21">
        <v>1.4636602057263005E-2</v>
      </c>
      <c r="H77" s="21">
        <v>1.8257901513064931E-2</v>
      </c>
      <c r="I77" s="21">
        <v>1.9729718426604512E-2</v>
      </c>
      <c r="J77" s="22">
        <v>2.7372741823230465E-2</v>
      </c>
    </row>
    <row r="78" spans="1:10" ht="15.75" x14ac:dyDescent="0.2">
      <c r="A78" s="23" t="s">
        <v>126</v>
      </c>
      <c r="B78" s="24">
        <v>4.7664293898680418E-2</v>
      </c>
      <c r="C78" s="24">
        <v>5.8675526334646837E-2</v>
      </c>
      <c r="D78" s="24">
        <v>4.3524407793960093E-2</v>
      </c>
      <c r="E78" s="24">
        <v>3.6704167961718527E-2</v>
      </c>
      <c r="F78" s="24">
        <v>2.164759834854461E-2</v>
      </c>
      <c r="G78" s="25">
        <v>1.4027965768948466E-2</v>
      </c>
      <c r="H78" s="25">
        <v>1.9198001160342506E-2</v>
      </c>
      <c r="I78" s="25">
        <v>2.0324246570636865E-2</v>
      </c>
      <c r="J78" s="26">
        <v>2.9297847333055401E-2</v>
      </c>
    </row>
    <row r="79" spans="1:10" ht="15.75" x14ac:dyDescent="0.2">
      <c r="A79" s="27" t="s">
        <v>127</v>
      </c>
      <c r="B79" s="24">
        <v>3.0983391099368079E-2</v>
      </c>
      <c r="C79" s="24">
        <v>5.970114086735677E-2</v>
      </c>
      <c r="D79" s="24">
        <v>4.9708955718967822E-2</v>
      </c>
      <c r="E79" s="24">
        <v>4.6467227344512183E-2</v>
      </c>
      <c r="F79" s="24">
        <v>2.2871359910347621E-2</v>
      </c>
      <c r="G79" s="25">
        <v>1.6614661696212309E-2</v>
      </c>
      <c r="H79" s="25">
        <v>1.8617215689962739E-2</v>
      </c>
      <c r="I79" s="25">
        <v>2.1709277742889426E-2</v>
      </c>
      <c r="J79" s="26">
        <v>2.9752804321076042E-2</v>
      </c>
    </row>
    <row r="80" spans="1:10" ht="15.75" x14ac:dyDescent="0.2">
      <c r="A80" s="27" t="s">
        <v>128</v>
      </c>
      <c r="B80" s="24">
        <v>4.4355089118024535E-2</v>
      </c>
      <c r="C80" s="24">
        <v>6.2925326038025434E-2</v>
      </c>
      <c r="D80" s="24">
        <v>4.8212953365880461E-2</v>
      </c>
      <c r="E80" s="24">
        <v>3.7665522684001557E-2</v>
      </c>
      <c r="F80" s="24">
        <v>1.5631809981121715E-2</v>
      </c>
      <c r="G80" s="25">
        <v>1.3247176224391324E-2</v>
      </c>
      <c r="H80" s="25">
        <v>1.6048615553343144E-2</v>
      </c>
      <c r="I80" s="25">
        <v>1.6367444041087066E-2</v>
      </c>
      <c r="J80" s="26">
        <v>2.7496086592291455E-2</v>
      </c>
    </row>
    <row r="81" spans="1:10" ht="16.5" thickBot="1" x14ac:dyDescent="0.25">
      <c r="A81" s="28" t="s">
        <v>129</v>
      </c>
      <c r="B81" s="24">
        <v>3.5018713343810411E-2</v>
      </c>
      <c r="C81" s="24">
        <v>4.667395011007773E-2</v>
      </c>
      <c r="D81" s="24">
        <v>3.7983339612264681E-2</v>
      </c>
      <c r="E81" s="24">
        <v>2.9082395967116877E-2</v>
      </c>
      <c r="F81" s="24">
        <v>1.4421314247782539E-2</v>
      </c>
      <c r="G81" s="25">
        <v>1.4951132259154124E-2</v>
      </c>
      <c r="H81" s="25">
        <v>1.8771345499858063E-2</v>
      </c>
      <c r="I81" s="25">
        <v>2.0266689528034874E-2</v>
      </c>
      <c r="J81" s="26">
        <v>2.3937158631816568E-2</v>
      </c>
    </row>
    <row r="82" spans="1:10" ht="16.5" thickBot="1" x14ac:dyDescent="0.25">
      <c r="A82" s="19" t="s">
        <v>5</v>
      </c>
      <c r="B82" s="20">
        <v>3.3268176501223844E-2</v>
      </c>
      <c r="C82" s="20">
        <v>5.716129533512463E-2</v>
      </c>
      <c r="D82" s="20">
        <v>4.0889316006781085E-2</v>
      </c>
      <c r="E82" s="20">
        <v>2.3745429431269411E-2</v>
      </c>
      <c r="F82" s="20">
        <v>1.1530808923153009E-2</v>
      </c>
      <c r="G82" s="21">
        <v>1.139601285917133E-2</v>
      </c>
      <c r="H82" s="21">
        <v>1.6562362637691681E-2</v>
      </c>
      <c r="I82" s="21">
        <v>2.1817142843093117E-2</v>
      </c>
      <c r="J82" s="22">
        <v>2.3539863591325635E-2</v>
      </c>
    </row>
    <row r="83" spans="1:10" ht="16.5" thickBot="1" x14ac:dyDescent="0.25">
      <c r="A83" s="35" t="s">
        <v>5</v>
      </c>
      <c r="B83" s="24">
        <v>3.3268176501223844E-2</v>
      </c>
      <c r="C83" s="24">
        <v>5.716129533512463E-2</v>
      </c>
      <c r="D83" s="24">
        <v>4.0889316006781085E-2</v>
      </c>
      <c r="E83" s="24">
        <v>2.3745429431269411E-2</v>
      </c>
      <c r="F83" s="24">
        <v>1.1530808923153009E-2</v>
      </c>
      <c r="G83" s="25">
        <v>1.139601285917133E-2</v>
      </c>
      <c r="H83" s="25">
        <v>1.6562362637691681E-2</v>
      </c>
      <c r="I83" s="25">
        <v>2.1817142843093117E-2</v>
      </c>
      <c r="J83" s="26">
        <v>2.3539863591325635E-2</v>
      </c>
    </row>
    <row r="84" spans="1:10" ht="16.5" thickBot="1" x14ac:dyDescent="0.25">
      <c r="A84" s="19" t="s">
        <v>3</v>
      </c>
      <c r="B84" s="20">
        <v>4.0865740693661973E-2</v>
      </c>
      <c r="C84" s="20">
        <v>5.1000111429407385E-2</v>
      </c>
      <c r="D84" s="20">
        <v>3.1938152586467004E-2</v>
      </c>
      <c r="E84" s="20">
        <v>1.8076444475839813E-2</v>
      </c>
      <c r="F84" s="20">
        <v>9.3622535148655019E-3</v>
      </c>
      <c r="G84" s="21">
        <v>1.3408804437680352E-2</v>
      </c>
      <c r="H84" s="21">
        <v>1.6991951400409423E-2</v>
      </c>
      <c r="I84" s="21">
        <v>2.0055814576469759E-2</v>
      </c>
      <c r="J84" s="22">
        <v>2.2668033681037914E-2</v>
      </c>
    </row>
    <row r="85" spans="1:10" ht="15.75" x14ac:dyDescent="0.2">
      <c r="A85" s="23" t="s">
        <v>130</v>
      </c>
      <c r="B85" s="29">
        <v>1.3090244949600361E-2</v>
      </c>
      <c r="C85" s="29">
        <v>2.1043437067290754E-2</v>
      </c>
      <c r="D85" s="29">
        <v>2.2788985795436461E-2</v>
      </c>
      <c r="E85" s="29">
        <v>1.3339246015435116E-2</v>
      </c>
      <c r="F85" s="29">
        <v>1.0184534045384316E-2</v>
      </c>
      <c r="G85" s="30">
        <v>1.3849231026172613E-2</v>
      </c>
      <c r="H85" s="30">
        <v>3.5233404469043078E-2</v>
      </c>
      <c r="I85" s="30">
        <v>3.8873896844943343E-2</v>
      </c>
      <c r="J85" s="31">
        <v>1.9771654118478962E-2</v>
      </c>
    </row>
    <row r="86" spans="1:10" ht="15.75" x14ac:dyDescent="0.2">
      <c r="A86" s="27" t="s">
        <v>131</v>
      </c>
      <c r="B86" s="24">
        <v>2.1825289125756164E-2</v>
      </c>
      <c r="C86" s="24">
        <v>4.8823811567985785E-2</v>
      </c>
      <c r="D86" s="24">
        <v>2.8602741918001235E-2</v>
      </c>
      <c r="E86" s="24">
        <v>1.7888996844408096E-2</v>
      </c>
      <c r="F86" s="24">
        <v>1.0855463202393251E-2</v>
      </c>
      <c r="G86" s="25">
        <v>1.5848655407268708E-2</v>
      </c>
      <c r="H86" s="25">
        <v>2.1592758246441888E-2</v>
      </c>
      <c r="I86" s="25">
        <v>2.9756159391238941E-2</v>
      </c>
      <c r="J86" s="26">
        <v>2.2663743926750881E-2</v>
      </c>
    </row>
    <row r="87" spans="1:10" ht="15.75" x14ac:dyDescent="0.2">
      <c r="A87" s="27" t="s">
        <v>132</v>
      </c>
      <c r="B87" s="24">
        <v>1.9106659810278228E-2</v>
      </c>
      <c r="C87" s="24">
        <v>2.5904871141118554E-2</v>
      </c>
      <c r="D87" s="24">
        <v>1.3886414782441752E-2</v>
      </c>
      <c r="E87" s="24">
        <v>1.152036108463619E-2</v>
      </c>
      <c r="F87" s="24">
        <v>1.5250821897726951E-2</v>
      </c>
      <c r="G87" s="25">
        <v>2.4519747245007294E-2</v>
      </c>
      <c r="H87" s="25">
        <v>2.7829833080620189E-2</v>
      </c>
      <c r="I87" s="25">
        <v>2.2960196460700081E-2</v>
      </c>
      <c r="J87" s="26">
        <v>2.0139114762251008E-2</v>
      </c>
    </row>
    <row r="88" spans="1:10" ht="15.75" x14ac:dyDescent="0.2">
      <c r="A88" s="27" t="s">
        <v>133</v>
      </c>
      <c r="B88" s="24">
        <v>5.647546321538164E-2</v>
      </c>
      <c r="C88" s="24">
        <v>6.031336223177805E-2</v>
      </c>
      <c r="D88" s="24">
        <v>4.4041642663293662E-2</v>
      </c>
      <c r="E88" s="24">
        <v>1.9705306431132608E-2</v>
      </c>
      <c r="F88" s="24">
        <v>7.7579234186902421E-3</v>
      </c>
      <c r="G88" s="25">
        <v>9.8517938163234717E-3</v>
      </c>
      <c r="H88" s="25">
        <v>1.2447013340917868E-2</v>
      </c>
      <c r="I88" s="25">
        <v>1.5372167558965909E-2</v>
      </c>
      <c r="J88" s="26">
        <v>2.3231180556232967E-2</v>
      </c>
    </row>
    <row r="89" spans="1:10" ht="15.75" x14ac:dyDescent="0.2">
      <c r="A89" s="27" t="s">
        <v>134</v>
      </c>
      <c r="B89" s="24">
        <v>1.8334006882282299E-2</v>
      </c>
      <c r="C89" s="24">
        <v>2.4260456387888072E-2</v>
      </c>
      <c r="D89" s="24">
        <v>8.4610478913864362E-3</v>
      </c>
      <c r="E89" s="24">
        <v>2.1427359620552422E-2</v>
      </c>
      <c r="F89" s="24">
        <v>1.6123198432243403E-2</v>
      </c>
      <c r="G89" s="25">
        <v>2.6198348276879488E-2</v>
      </c>
      <c r="H89" s="25">
        <v>3.3045687215993838E-2</v>
      </c>
      <c r="I89" s="25">
        <v>2.5323373728559785E-2</v>
      </c>
      <c r="J89" s="26">
        <v>2.1476748839979045E-2</v>
      </c>
    </row>
    <row r="90" spans="1:10" ht="16.5" thickBot="1" x14ac:dyDescent="0.25">
      <c r="A90" s="28" t="s">
        <v>135</v>
      </c>
      <c r="B90" s="32">
        <v>3.4642542729352299E-2</v>
      </c>
      <c r="C90" s="32">
        <v>5.5381479319386584E-2</v>
      </c>
      <c r="D90" s="32">
        <v>3.2011682925017028E-2</v>
      </c>
      <c r="E90" s="32">
        <v>1.6495669458061354E-2</v>
      </c>
      <c r="F90" s="32">
        <v>6.0285307611342856E-3</v>
      </c>
      <c r="G90" s="33">
        <v>1.9397846587173383E-2</v>
      </c>
      <c r="H90" s="33">
        <v>1.9882098383568338E-2</v>
      </c>
      <c r="I90" s="33">
        <v>2.8799140306318399E-2</v>
      </c>
      <c r="J90" s="34">
        <v>2.4252497757610354E-2</v>
      </c>
    </row>
    <row r="91" spans="1:10" ht="15.75" thickBot="1" x14ac:dyDescent="0.25">
      <c r="A91" s="35" t="s">
        <v>1</v>
      </c>
      <c r="B91" s="36">
        <v>0</v>
      </c>
      <c r="C91" s="36">
        <v>0</v>
      </c>
      <c r="D91" s="36">
        <v>0</v>
      </c>
      <c r="E91" s="36">
        <v>0</v>
      </c>
      <c r="F91" s="36">
        <v>0</v>
      </c>
      <c r="G91" s="37">
        <v>0</v>
      </c>
      <c r="H91" s="37">
        <v>0</v>
      </c>
      <c r="I91" s="37">
        <v>0</v>
      </c>
      <c r="J91" s="38">
        <v>0</v>
      </c>
    </row>
    <row r="92" spans="1:10" ht="15.75" x14ac:dyDescent="0.2">
      <c r="A92" s="39" t="s">
        <v>0</v>
      </c>
      <c r="B92" s="40">
        <v>4.4617552046553599E-2</v>
      </c>
      <c r="C92" s="40">
        <v>5.9357862377139428E-2</v>
      </c>
      <c r="D92" s="40">
        <v>3.9730264990043611E-2</v>
      </c>
      <c r="E92" s="40">
        <v>2.5028414562076509E-2</v>
      </c>
      <c r="F92" s="40">
        <v>1.3773495766230218E-2</v>
      </c>
      <c r="G92" s="41">
        <v>1.260646070742651E-2</v>
      </c>
      <c r="H92" s="41">
        <v>1.6451310981265649E-2</v>
      </c>
      <c r="I92" s="41">
        <v>2.1045340387771113E-2</v>
      </c>
      <c r="J92" s="31">
        <v>2.6087188070981808E-2</v>
      </c>
    </row>
    <row r="93" spans="1:10" ht="30" customHeight="1" x14ac:dyDescent="0.2">
      <c r="A93" s="97" t="s">
        <v>616</v>
      </c>
      <c r="B93" s="97"/>
      <c r="C93" s="97"/>
      <c r="D93" s="97"/>
      <c r="E93" s="97"/>
      <c r="F93" s="97"/>
      <c r="G93" s="97"/>
      <c r="H93" s="97"/>
      <c r="I93" s="97"/>
      <c r="J93" s="97"/>
    </row>
    <row r="94" spans="1:10" ht="45" customHeight="1" x14ac:dyDescent="0.2">
      <c r="A94" s="97" t="s">
        <v>617</v>
      </c>
      <c r="B94" s="97"/>
      <c r="C94" s="97"/>
      <c r="D94" s="97"/>
      <c r="E94" s="97"/>
      <c r="F94" s="97"/>
      <c r="G94" s="97"/>
      <c r="H94" s="97"/>
      <c r="I94" s="97"/>
      <c r="J94" s="97"/>
    </row>
    <row r="95" spans="1:10" ht="15" customHeight="1" x14ac:dyDescent="0.2">
      <c r="A95" s="98" t="s">
        <v>47</v>
      </c>
      <c r="B95" s="98"/>
      <c r="C95" s="98"/>
      <c r="D95" s="98"/>
      <c r="E95" s="98"/>
      <c r="F95" s="98"/>
      <c r="G95" s="98"/>
      <c r="H95" s="98"/>
      <c r="I95" s="98"/>
      <c r="J95" s="98"/>
    </row>
  </sheetData>
  <mergeCells count="4">
    <mergeCell ref="A93:J93"/>
    <mergeCell ref="A1:J1"/>
    <mergeCell ref="A95:J95"/>
    <mergeCell ref="A94:J94"/>
  </mergeCells>
  <conditionalFormatting sqref="A93:A94">
    <cfRule type="containsErrors" dxfId="43" priority="1">
      <formula>ISERROR(A93)</formula>
    </cfRule>
  </conditionalFormatting>
  <hyperlinks>
    <hyperlink ref="A95" location="TableOfContents!A1" display="Back to Table of Contents" xr:uid="{E45B0B17-6FF5-420C-BE02-E514C5F34880}"/>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95"/>
  <sheetViews>
    <sheetView zoomScaleNormal="100" workbookViewId="0">
      <selection sqref="A1:J1"/>
    </sheetView>
  </sheetViews>
  <sheetFormatPr defaultColWidth="0" defaultRowHeight="15" zeroHeight="1" x14ac:dyDescent="0.2"/>
  <cols>
    <col min="1" max="1" width="38.5703125" style="3" bestFit="1" customWidth="1"/>
    <col min="2" max="2" width="12.140625" style="3" customWidth="1"/>
    <col min="3" max="3" width="13" style="3" customWidth="1"/>
    <col min="4" max="9" width="13.85546875" style="3" customWidth="1"/>
    <col min="10" max="10" width="20.42578125" style="3" customWidth="1"/>
    <col min="11" max="16384" width="9.140625" style="3" hidden="1"/>
  </cols>
  <sheetData>
    <row r="1" spans="1:10" x14ac:dyDescent="0.2">
      <c r="A1" s="101" t="str">
        <f>T_h005</f>
        <v>Table O.5 Participation rates for male participants by service district and age group as at 31 March 2023</v>
      </c>
      <c r="B1" s="101"/>
      <c r="C1" s="101"/>
      <c r="D1" s="101"/>
      <c r="E1" s="101"/>
      <c r="F1" s="101"/>
      <c r="G1" s="101"/>
      <c r="H1" s="101"/>
      <c r="I1" s="101"/>
      <c r="J1" s="101"/>
    </row>
    <row r="2" spans="1:10" ht="32.25" thickBot="1" x14ac:dyDescent="0.25">
      <c r="A2" s="15" t="s">
        <v>42</v>
      </c>
      <c r="B2" s="16" t="s">
        <v>34</v>
      </c>
      <c r="C2" s="16" t="s">
        <v>35</v>
      </c>
      <c r="D2" s="16" t="s">
        <v>36</v>
      </c>
      <c r="E2" s="16" t="s">
        <v>37</v>
      </c>
      <c r="F2" s="16" t="s">
        <v>38</v>
      </c>
      <c r="G2" s="16" t="s">
        <v>39</v>
      </c>
      <c r="H2" s="16" t="s">
        <v>40</v>
      </c>
      <c r="I2" s="17" t="s">
        <v>41</v>
      </c>
      <c r="J2" s="18" t="s">
        <v>49</v>
      </c>
    </row>
    <row r="3" spans="1:10" ht="16.5" thickBot="1" x14ac:dyDescent="0.25">
      <c r="A3" s="19" t="s">
        <v>56</v>
      </c>
      <c r="B3" s="20">
        <v>5.9251608752453541E-2</v>
      </c>
      <c r="C3" s="20">
        <v>7.4920620299940871E-2</v>
      </c>
      <c r="D3" s="20">
        <v>4.6519138227666935E-2</v>
      </c>
      <c r="E3" s="20">
        <v>3.1514066149821489E-2</v>
      </c>
      <c r="F3" s="20">
        <v>1.6271269459002802E-2</v>
      </c>
      <c r="G3" s="21">
        <v>1.2842588403470795E-2</v>
      </c>
      <c r="H3" s="21">
        <v>1.6990581717915863E-2</v>
      </c>
      <c r="I3" s="21">
        <v>2.1729626547704068E-2</v>
      </c>
      <c r="J3" s="22">
        <v>3.1418129820657142E-2</v>
      </c>
    </row>
    <row r="4" spans="1:10" ht="15.75" x14ac:dyDescent="0.2">
      <c r="A4" s="23" t="s">
        <v>57</v>
      </c>
      <c r="B4" s="24">
        <v>8.049336748039243E-2</v>
      </c>
      <c r="C4" s="24">
        <v>0.10283840486282918</v>
      </c>
      <c r="D4" s="24">
        <v>7.2569676335438274E-2</v>
      </c>
      <c r="E4" s="24">
        <v>4.9637390316005184E-2</v>
      </c>
      <c r="F4" s="24">
        <v>2.5616155478390617E-2</v>
      </c>
      <c r="G4" s="25">
        <v>2.0739599321357861E-2</v>
      </c>
      <c r="H4" s="25">
        <v>2.2904607392605612E-2</v>
      </c>
      <c r="I4" s="25">
        <v>2.6531312951912172E-2</v>
      </c>
      <c r="J4" s="26">
        <v>4.5758087259166906E-2</v>
      </c>
    </row>
    <row r="5" spans="1:10" ht="15.75" x14ac:dyDescent="0.2">
      <c r="A5" s="27" t="s">
        <v>58</v>
      </c>
      <c r="B5" s="24">
        <v>5.9563985531851431E-2</v>
      </c>
      <c r="C5" s="24">
        <v>0.11166772791850432</v>
      </c>
      <c r="D5" s="24">
        <v>6.972595098748248E-2</v>
      </c>
      <c r="E5" s="24">
        <v>4.8399196215992472E-2</v>
      </c>
      <c r="F5" s="24">
        <v>2.6707469223213851E-2</v>
      </c>
      <c r="G5" s="25">
        <v>1.8097109602720683E-2</v>
      </c>
      <c r="H5" s="25">
        <v>1.8871856964129741E-2</v>
      </c>
      <c r="I5" s="25">
        <v>2.4199243541017407E-2</v>
      </c>
      <c r="J5" s="26">
        <v>4.3281438537466375E-2</v>
      </c>
    </row>
    <row r="6" spans="1:10" ht="15.75" x14ac:dyDescent="0.2">
      <c r="A6" s="27" t="s">
        <v>59</v>
      </c>
      <c r="B6" s="24">
        <v>5.9311552569819313E-2</v>
      </c>
      <c r="C6" s="24">
        <v>0.11368999400758217</v>
      </c>
      <c r="D6" s="24">
        <v>7.0969648130997653E-2</v>
      </c>
      <c r="E6" s="24">
        <v>4.0897555530442178E-2</v>
      </c>
      <c r="F6" s="24">
        <v>3.1130309028408042E-2</v>
      </c>
      <c r="G6" s="25">
        <v>2.751446309687668E-2</v>
      </c>
      <c r="H6" s="25">
        <v>2.2296883282257408E-2</v>
      </c>
      <c r="I6" s="25">
        <v>2.8911987582108348E-2</v>
      </c>
      <c r="J6" s="26">
        <v>4.5476588059237141E-2</v>
      </c>
    </row>
    <row r="7" spans="1:10" ht="15.75" x14ac:dyDescent="0.2">
      <c r="A7" s="27" t="s">
        <v>60</v>
      </c>
      <c r="B7" s="24">
        <v>4.9606882137530922E-2</v>
      </c>
      <c r="C7" s="24">
        <v>7.7086776994154602E-2</v>
      </c>
      <c r="D7" s="24">
        <v>5.3525662580748826E-2</v>
      </c>
      <c r="E7" s="24">
        <v>3.9259691911776681E-2</v>
      </c>
      <c r="F7" s="24">
        <v>2.3502008447902192E-2</v>
      </c>
      <c r="G7" s="25">
        <v>2.0172319237478607E-2</v>
      </c>
      <c r="H7" s="25">
        <v>2.1802655754403402E-2</v>
      </c>
      <c r="I7" s="25">
        <v>2.2463910205785642E-2</v>
      </c>
      <c r="J7" s="26">
        <v>3.5421992072144436E-2</v>
      </c>
    </row>
    <row r="8" spans="1:10" ht="15.75" x14ac:dyDescent="0.2">
      <c r="A8" s="27" t="s">
        <v>61</v>
      </c>
      <c r="B8" s="24">
        <v>9.923194903757486E-2</v>
      </c>
      <c r="C8" s="24">
        <v>0.12109983128908212</v>
      </c>
      <c r="D8" s="24">
        <v>6.8740703855111523E-2</v>
      </c>
      <c r="E8" s="24">
        <v>5.7621059922423133E-2</v>
      </c>
      <c r="F8" s="24">
        <v>3.1927623258309966E-2</v>
      </c>
      <c r="G8" s="25">
        <v>2.4061250059650006E-2</v>
      </c>
      <c r="H8" s="25">
        <v>2.296703816858087E-2</v>
      </c>
      <c r="I8" s="25">
        <v>2.6242612365235458E-2</v>
      </c>
      <c r="J8" s="26">
        <v>5.1722213339931308E-2</v>
      </c>
    </row>
    <row r="9" spans="1:10" ht="15.75" x14ac:dyDescent="0.2">
      <c r="A9" s="27" t="s">
        <v>62</v>
      </c>
      <c r="B9" s="24">
        <v>6.8473801129859277E-2</v>
      </c>
      <c r="C9" s="24">
        <v>7.8028990095043896E-2</v>
      </c>
      <c r="D9" s="24">
        <v>5.0402797208451644E-2</v>
      </c>
      <c r="E9" s="24">
        <v>3.6877951948129151E-2</v>
      </c>
      <c r="F9" s="24">
        <v>2.4484263537504034E-2</v>
      </c>
      <c r="G9" s="25">
        <v>1.6093924928993482E-2</v>
      </c>
      <c r="H9" s="25">
        <v>2.0147576842485828E-2</v>
      </c>
      <c r="I9" s="25">
        <v>2.1821533307143173E-2</v>
      </c>
      <c r="J9" s="26">
        <v>3.7118356259860506E-2</v>
      </c>
    </row>
    <row r="10" spans="1:10" ht="15.75" x14ac:dyDescent="0.2">
      <c r="A10" s="27" t="s">
        <v>63</v>
      </c>
      <c r="B10" s="24">
        <v>6.7798673495532424E-2</v>
      </c>
      <c r="C10" s="24">
        <v>9.8566174223961453E-2</v>
      </c>
      <c r="D10" s="24">
        <v>6.1781056629249591E-2</v>
      </c>
      <c r="E10" s="24">
        <v>3.9403034319054391E-2</v>
      </c>
      <c r="F10" s="24">
        <v>2.0970244157621481E-2</v>
      </c>
      <c r="G10" s="25">
        <v>1.4318508536538252E-2</v>
      </c>
      <c r="H10" s="25">
        <v>1.8651611174494025E-2</v>
      </c>
      <c r="I10" s="25">
        <v>2.1466148563718378E-2</v>
      </c>
      <c r="J10" s="26">
        <v>3.9325626822380319E-2</v>
      </c>
    </row>
    <row r="11" spans="1:10" ht="15.75" x14ac:dyDescent="0.2">
      <c r="A11" s="27" t="s">
        <v>64</v>
      </c>
      <c r="B11" s="24">
        <v>3.5400183428206597E-2</v>
      </c>
      <c r="C11" s="24">
        <v>4.265961821064658E-2</v>
      </c>
      <c r="D11" s="24">
        <v>2.5509609471168308E-2</v>
      </c>
      <c r="E11" s="24">
        <v>1.8205518725553111E-2</v>
      </c>
      <c r="F11" s="24">
        <v>1.1567407018042859E-2</v>
      </c>
      <c r="G11" s="25">
        <v>7.3968450830340839E-3</v>
      </c>
      <c r="H11" s="25">
        <v>1.1014634123522436E-2</v>
      </c>
      <c r="I11" s="25">
        <v>1.5727985661097846E-2</v>
      </c>
      <c r="J11" s="26">
        <v>1.9012538452024701E-2</v>
      </c>
    </row>
    <row r="12" spans="1:10" ht="15.75" x14ac:dyDescent="0.2">
      <c r="A12" s="27" t="s">
        <v>65</v>
      </c>
      <c r="B12" s="24">
        <v>6.8093830336246761E-2</v>
      </c>
      <c r="C12" s="24">
        <v>9.4132602936370047E-2</v>
      </c>
      <c r="D12" s="24">
        <v>6.9134838102997573E-2</v>
      </c>
      <c r="E12" s="24">
        <v>5.7052612600383808E-2</v>
      </c>
      <c r="F12" s="24">
        <v>2.9729734143425529E-2</v>
      </c>
      <c r="G12" s="25">
        <v>1.9638639932107599E-2</v>
      </c>
      <c r="H12" s="25">
        <v>2.079497359628675E-2</v>
      </c>
      <c r="I12" s="25">
        <v>2.3258900979926923E-2</v>
      </c>
      <c r="J12" s="26">
        <v>4.2395476233520531E-2</v>
      </c>
    </row>
    <row r="13" spans="1:10" ht="15.75" x14ac:dyDescent="0.2">
      <c r="A13" s="27" t="s">
        <v>66</v>
      </c>
      <c r="B13" s="24">
        <v>4.2914725168836293E-2</v>
      </c>
      <c r="C13" s="24">
        <v>5.1834747022151725E-2</v>
      </c>
      <c r="D13" s="24">
        <v>2.966945894980311E-2</v>
      </c>
      <c r="E13" s="24">
        <v>1.9896268714269114E-2</v>
      </c>
      <c r="F13" s="24">
        <v>9.9895115668466559E-3</v>
      </c>
      <c r="G13" s="25">
        <v>8.749528113248797E-3</v>
      </c>
      <c r="H13" s="25">
        <v>1.3093240981616896E-2</v>
      </c>
      <c r="I13" s="25">
        <v>1.7124470650742435E-2</v>
      </c>
      <c r="J13" s="26">
        <v>2.0733537171951616E-2</v>
      </c>
    </row>
    <row r="14" spans="1:10" ht="15.75" x14ac:dyDescent="0.2">
      <c r="A14" s="27" t="s">
        <v>67</v>
      </c>
      <c r="B14" s="24">
        <v>6.094653567341015E-2</v>
      </c>
      <c r="C14" s="24">
        <v>7.628017108547068E-2</v>
      </c>
      <c r="D14" s="24">
        <v>4.1584970349786872E-2</v>
      </c>
      <c r="E14" s="24">
        <v>3.0452821403326055E-2</v>
      </c>
      <c r="F14" s="24">
        <v>1.6888844186922335E-2</v>
      </c>
      <c r="G14" s="25">
        <v>1.2573601965918417E-2</v>
      </c>
      <c r="H14" s="25">
        <v>1.5524028107095788E-2</v>
      </c>
      <c r="I14" s="25">
        <v>2.0998386176285661E-2</v>
      </c>
      <c r="J14" s="26">
        <v>3.2329197161374751E-2</v>
      </c>
    </row>
    <row r="15" spans="1:10" ht="15.75" x14ac:dyDescent="0.2">
      <c r="A15" s="27" t="s">
        <v>68</v>
      </c>
      <c r="B15" s="24">
        <v>5.4807691854515853E-2</v>
      </c>
      <c r="C15" s="24">
        <v>7.3731484138451236E-2</v>
      </c>
      <c r="D15" s="24">
        <v>4.9050046885993251E-2</v>
      </c>
      <c r="E15" s="24">
        <v>4.1969905995697589E-2</v>
      </c>
      <c r="F15" s="24">
        <v>2.1070463676696086E-2</v>
      </c>
      <c r="G15" s="25">
        <v>1.5769058224268766E-2</v>
      </c>
      <c r="H15" s="25">
        <v>1.5973501101795014E-2</v>
      </c>
      <c r="I15" s="25">
        <v>1.7732844927936291E-2</v>
      </c>
      <c r="J15" s="26">
        <v>3.2166556760335835E-2</v>
      </c>
    </row>
    <row r="16" spans="1:10" ht="15.75" x14ac:dyDescent="0.2">
      <c r="A16" s="27" t="s">
        <v>69</v>
      </c>
      <c r="B16" s="24">
        <v>3.721999677819756E-2</v>
      </c>
      <c r="C16" s="24">
        <v>5.3166235377081941E-2</v>
      </c>
      <c r="D16" s="24">
        <v>2.9147399175063961E-2</v>
      </c>
      <c r="E16" s="24">
        <v>1.1733434433045507E-2</v>
      </c>
      <c r="F16" s="24">
        <v>5.1274198872059938E-3</v>
      </c>
      <c r="G16" s="25">
        <v>7.4820313379758653E-3</v>
      </c>
      <c r="H16" s="25">
        <v>1.6360529241157495E-2</v>
      </c>
      <c r="I16" s="25">
        <v>2.3572774147619539E-2</v>
      </c>
      <c r="J16" s="26">
        <v>1.6109529385124329E-2</v>
      </c>
    </row>
    <row r="17" spans="1:10" ht="15.75" x14ac:dyDescent="0.2">
      <c r="A17" s="27" t="s">
        <v>70</v>
      </c>
      <c r="B17" s="24">
        <v>6.0113022655648017E-2</v>
      </c>
      <c r="C17" s="24">
        <v>8.1084048333094058E-2</v>
      </c>
      <c r="D17" s="24">
        <v>5.036835534735818E-2</v>
      </c>
      <c r="E17" s="24">
        <v>4.4001862630994953E-2</v>
      </c>
      <c r="F17" s="24">
        <v>2.0194889739828352E-2</v>
      </c>
      <c r="G17" s="25">
        <v>2.0245729301827869E-2</v>
      </c>
      <c r="H17" s="25">
        <v>2.2160890412001262E-2</v>
      </c>
      <c r="I17" s="25">
        <v>2.7161417288429749E-2</v>
      </c>
      <c r="J17" s="26">
        <v>3.8689292151470392E-2</v>
      </c>
    </row>
    <row r="18" spans="1:10" ht="16.5" thickBot="1" x14ac:dyDescent="0.25">
      <c r="A18" s="28" t="s">
        <v>71</v>
      </c>
      <c r="B18" s="24">
        <v>6.4353721154829249E-2</v>
      </c>
      <c r="C18" s="24">
        <v>5.8987126802589385E-2</v>
      </c>
      <c r="D18" s="24">
        <v>3.4003043202034684E-2</v>
      </c>
      <c r="E18" s="24">
        <v>2.392265752323287E-2</v>
      </c>
      <c r="F18" s="24">
        <v>1.2589603552452061E-2</v>
      </c>
      <c r="G18" s="25">
        <v>8.829483991154307E-3</v>
      </c>
      <c r="H18" s="25">
        <v>1.4836910228502078E-2</v>
      </c>
      <c r="I18" s="25">
        <v>2.1651718413708519E-2</v>
      </c>
      <c r="J18" s="26">
        <v>2.6981747710339187E-2</v>
      </c>
    </row>
    <row r="19" spans="1:10" ht="16.5" thickBot="1" x14ac:dyDescent="0.25">
      <c r="A19" s="19" t="s">
        <v>10</v>
      </c>
      <c r="B19" s="20">
        <v>6.7929249763220262E-2</v>
      </c>
      <c r="C19" s="20">
        <v>8.4110890934079613E-2</v>
      </c>
      <c r="D19" s="20">
        <v>4.8041711695933645E-2</v>
      </c>
      <c r="E19" s="20">
        <v>2.7916473655940143E-2</v>
      </c>
      <c r="F19" s="20">
        <v>1.5215977592429607E-2</v>
      </c>
      <c r="G19" s="21">
        <v>1.3806205863608796E-2</v>
      </c>
      <c r="H19" s="21">
        <v>1.7961446769572599E-2</v>
      </c>
      <c r="I19" s="21">
        <v>2.2532589818086486E-2</v>
      </c>
      <c r="J19" s="22">
        <v>3.3056028478127997E-2</v>
      </c>
    </row>
    <row r="20" spans="1:10" ht="15.75" x14ac:dyDescent="0.2">
      <c r="A20" s="23" t="s">
        <v>72</v>
      </c>
      <c r="B20" s="24">
        <v>6.8763819984471022E-2</v>
      </c>
      <c r="C20" s="24">
        <v>0.10661379448678596</v>
      </c>
      <c r="D20" s="24">
        <v>8.0492432989712981E-2</v>
      </c>
      <c r="E20" s="24">
        <v>5.1666666119916951E-2</v>
      </c>
      <c r="F20" s="24">
        <v>2.5822537583557327E-2</v>
      </c>
      <c r="G20" s="25">
        <v>2.0774989549674397E-2</v>
      </c>
      <c r="H20" s="25">
        <v>2.3408148107769127E-2</v>
      </c>
      <c r="I20" s="25">
        <v>2.603568075395048E-2</v>
      </c>
      <c r="J20" s="26">
        <v>4.5127774769469324E-2</v>
      </c>
    </row>
    <row r="21" spans="1:10" ht="15.75" x14ac:dyDescent="0.2">
      <c r="A21" s="27" t="s">
        <v>73</v>
      </c>
      <c r="B21" s="24">
        <v>5.9751274327488592E-2</v>
      </c>
      <c r="C21" s="24">
        <v>9.5205842053673592E-2</v>
      </c>
      <c r="D21" s="24">
        <v>5.8116048168992497E-2</v>
      </c>
      <c r="E21" s="24">
        <v>4.5309924754279286E-2</v>
      </c>
      <c r="F21" s="24">
        <v>2.4552233254227004E-2</v>
      </c>
      <c r="G21" s="25">
        <v>2.061562797315971E-2</v>
      </c>
      <c r="H21" s="25">
        <v>1.9642874115688328E-2</v>
      </c>
      <c r="I21" s="25">
        <v>2.5913466490676888E-2</v>
      </c>
      <c r="J21" s="26">
        <v>4.050484910980777E-2</v>
      </c>
    </row>
    <row r="22" spans="1:10" ht="15.75" x14ac:dyDescent="0.2">
      <c r="A22" s="27" t="s">
        <v>74</v>
      </c>
      <c r="B22" s="24">
        <v>8.6770938888876159E-2</v>
      </c>
      <c r="C22" s="24">
        <v>0.11357965469914302</v>
      </c>
      <c r="D22" s="24">
        <v>7.3318422397066249E-2</v>
      </c>
      <c r="E22" s="24">
        <v>4.8537978007936883E-2</v>
      </c>
      <c r="F22" s="24">
        <v>2.8973506846349924E-2</v>
      </c>
      <c r="G22" s="25">
        <v>2.2746497792683801E-2</v>
      </c>
      <c r="H22" s="25">
        <v>2.0531189510003926E-2</v>
      </c>
      <c r="I22" s="25">
        <v>2.5005678242807888E-2</v>
      </c>
      <c r="J22" s="26">
        <v>4.8028946186869544E-2</v>
      </c>
    </row>
    <row r="23" spans="1:10" ht="15.75" x14ac:dyDescent="0.2">
      <c r="A23" s="27" t="s">
        <v>75</v>
      </c>
      <c r="B23" s="24">
        <v>6.3710537891446234E-2</v>
      </c>
      <c r="C23" s="24">
        <v>7.673404200629691E-2</v>
      </c>
      <c r="D23" s="24">
        <v>4.5328073878718726E-2</v>
      </c>
      <c r="E23" s="24">
        <v>2.4069413368393921E-2</v>
      </c>
      <c r="F23" s="24">
        <v>1.2188019897253153E-2</v>
      </c>
      <c r="G23" s="25">
        <v>1.3794637564490056E-2</v>
      </c>
      <c r="H23" s="25">
        <v>2.08662744851804E-2</v>
      </c>
      <c r="I23" s="25">
        <v>2.6696002514442835E-2</v>
      </c>
      <c r="J23" s="26">
        <v>3.0506437282481435E-2</v>
      </c>
    </row>
    <row r="24" spans="1:10" ht="15.75" x14ac:dyDescent="0.2">
      <c r="A24" s="27" t="s">
        <v>76</v>
      </c>
      <c r="B24" s="24">
        <v>7.4208360704484805E-2</v>
      </c>
      <c r="C24" s="24">
        <v>9.4934338413798239E-2</v>
      </c>
      <c r="D24" s="24">
        <v>5.6284790828158113E-2</v>
      </c>
      <c r="E24" s="24">
        <v>4.3086757481309898E-2</v>
      </c>
      <c r="F24" s="24">
        <v>2.8292268022974808E-2</v>
      </c>
      <c r="G24" s="25">
        <v>2.1604614130947958E-2</v>
      </c>
      <c r="H24" s="25">
        <v>2.2047573473708112E-2</v>
      </c>
      <c r="I24" s="25">
        <v>2.493484520295286E-2</v>
      </c>
      <c r="J24" s="26">
        <v>4.2445642266508175E-2</v>
      </c>
    </row>
    <row r="25" spans="1:10" ht="15.75" x14ac:dyDescent="0.2">
      <c r="A25" s="27" t="s">
        <v>77</v>
      </c>
      <c r="B25" s="24">
        <v>7.3619690399171267E-2</v>
      </c>
      <c r="C25" s="24">
        <v>0.10177851670970607</v>
      </c>
      <c r="D25" s="24">
        <v>6.1515338175880153E-2</v>
      </c>
      <c r="E25" s="24">
        <v>5.2395151806621312E-2</v>
      </c>
      <c r="F25" s="24">
        <v>2.4678970999130547E-2</v>
      </c>
      <c r="G25" s="25">
        <v>2.2857023885312633E-2</v>
      </c>
      <c r="H25" s="25">
        <v>2.2512678598184992E-2</v>
      </c>
      <c r="I25" s="25">
        <v>2.4744576077681879E-2</v>
      </c>
      <c r="J25" s="26">
        <v>4.4071394161365803E-2</v>
      </c>
    </row>
    <row r="26" spans="1:10" ht="15.75" x14ac:dyDescent="0.2">
      <c r="A26" s="27" t="s">
        <v>78</v>
      </c>
      <c r="B26" s="24">
        <v>6.1360346882772261E-2</v>
      </c>
      <c r="C26" s="24">
        <v>8.518315494261948E-2</v>
      </c>
      <c r="D26" s="24">
        <v>5.890564829881146E-2</v>
      </c>
      <c r="E26" s="24">
        <v>4.9088878224757868E-2</v>
      </c>
      <c r="F26" s="24">
        <v>2.6435546767741326E-2</v>
      </c>
      <c r="G26" s="25">
        <v>2.3416686660919471E-2</v>
      </c>
      <c r="H26" s="25">
        <v>2.6696210827741176E-2</v>
      </c>
      <c r="I26" s="25">
        <v>2.3946195419753048E-2</v>
      </c>
      <c r="J26" s="26">
        <v>4.0705589312528156E-2</v>
      </c>
    </row>
    <row r="27" spans="1:10" ht="15.75" x14ac:dyDescent="0.2">
      <c r="A27" s="27" t="s">
        <v>79</v>
      </c>
      <c r="B27" s="24">
        <v>5.0956451383822189E-2</v>
      </c>
      <c r="C27" s="24">
        <v>5.4496724519582131E-2</v>
      </c>
      <c r="D27" s="24">
        <v>2.9247025417486732E-2</v>
      </c>
      <c r="E27" s="24">
        <v>1.7932090713384377E-2</v>
      </c>
      <c r="F27" s="24">
        <v>1.1652253113935754E-2</v>
      </c>
      <c r="G27" s="25">
        <v>1.0557290141645703E-2</v>
      </c>
      <c r="H27" s="25">
        <v>1.4170933348238275E-2</v>
      </c>
      <c r="I27" s="25">
        <v>1.8296569028050196E-2</v>
      </c>
      <c r="J27" s="26">
        <v>2.3025775840227213E-2</v>
      </c>
    </row>
    <row r="28" spans="1:10" ht="15.75" x14ac:dyDescent="0.2">
      <c r="A28" s="27" t="s">
        <v>80</v>
      </c>
      <c r="B28" s="24">
        <v>5.6688137251398416E-2</v>
      </c>
      <c r="C28" s="24">
        <v>9.1775151542012628E-2</v>
      </c>
      <c r="D28" s="24">
        <v>6.3976827146026788E-2</v>
      </c>
      <c r="E28" s="24">
        <v>2.8404453949531099E-2</v>
      </c>
      <c r="F28" s="24">
        <v>1.9859089274162703E-2</v>
      </c>
      <c r="G28" s="25">
        <v>1.4949951787579961E-2</v>
      </c>
      <c r="H28" s="25">
        <v>1.76177846423172E-2</v>
      </c>
      <c r="I28" s="25">
        <v>2.0286278273956737E-2</v>
      </c>
      <c r="J28" s="26">
        <v>3.4298590317497456E-2</v>
      </c>
    </row>
    <row r="29" spans="1:10" ht="15.75" x14ac:dyDescent="0.2">
      <c r="A29" s="27" t="s">
        <v>81</v>
      </c>
      <c r="B29" s="24">
        <v>8.3551122689826215E-2</v>
      </c>
      <c r="C29" s="24">
        <v>9.2057650099070798E-2</v>
      </c>
      <c r="D29" s="24">
        <v>4.9252242907683312E-2</v>
      </c>
      <c r="E29" s="24">
        <v>2.5063154169414306E-2</v>
      </c>
      <c r="F29" s="24">
        <v>1.1538642884322398E-2</v>
      </c>
      <c r="G29" s="25">
        <v>1.1149932775209433E-2</v>
      </c>
      <c r="H29" s="25">
        <v>1.8371187981858654E-2</v>
      </c>
      <c r="I29" s="25">
        <v>2.5682390219896035E-2</v>
      </c>
      <c r="J29" s="26">
        <v>3.4471235374053333E-2</v>
      </c>
    </row>
    <row r="30" spans="1:10" ht="15.75" x14ac:dyDescent="0.2">
      <c r="A30" s="27" t="s">
        <v>82</v>
      </c>
      <c r="B30" s="24">
        <v>5.9897309815058669E-2</v>
      </c>
      <c r="C30" s="24">
        <v>7.1900686651168721E-2</v>
      </c>
      <c r="D30" s="24">
        <v>3.5881237249755164E-2</v>
      </c>
      <c r="E30" s="24">
        <v>2.2666678801193049E-2</v>
      </c>
      <c r="F30" s="24">
        <v>1.3242802214041493E-2</v>
      </c>
      <c r="G30" s="25">
        <v>1.3580721480067254E-2</v>
      </c>
      <c r="H30" s="25">
        <v>1.6743302668791961E-2</v>
      </c>
      <c r="I30" s="25">
        <v>2.1598896440669434E-2</v>
      </c>
      <c r="J30" s="26">
        <v>2.8145710878065805E-2</v>
      </c>
    </row>
    <row r="31" spans="1:10" ht="15.75" x14ac:dyDescent="0.2">
      <c r="A31" s="27" t="s">
        <v>83</v>
      </c>
      <c r="B31" s="24">
        <v>6.8161777837703136E-2</v>
      </c>
      <c r="C31" s="24">
        <v>7.4013983514380363E-2</v>
      </c>
      <c r="D31" s="24">
        <v>3.6794338349914253E-2</v>
      </c>
      <c r="E31" s="24">
        <v>2.5520409785398539E-2</v>
      </c>
      <c r="F31" s="24">
        <v>1.3011786084724496E-2</v>
      </c>
      <c r="G31" s="25">
        <v>1.051478487479995E-2</v>
      </c>
      <c r="H31" s="25">
        <v>1.4435436050000186E-2</v>
      </c>
      <c r="I31" s="25">
        <v>2.0357690512185903E-2</v>
      </c>
      <c r="J31" s="26">
        <v>3.0491263491667267E-2</v>
      </c>
    </row>
    <row r="32" spans="1:10" ht="15.75" x14ac:dyDescent="0.2">
      <c r="A32" s="27" t="s">
        <v>84</v>
      </c>
      <c r="B32" s="24">
        <v>9.1215902693259118E-2</v>
      </c>
      <c r="C32" s="24">
        <v>0.10429652632967419</v>
      </c>
      <c r="D32" s="24">
        <v>4.9300060726149189E-2</v>
      </c>
      <c r="E32" s="24">
        <v>3.0952689629237411E-2</v>
      </c>
      <c r="F32" s="24">
        <v>1.649628926047441E-2</v>
      </c>
      <c r="G32" s="25">
        <v>1.3270844154070696E-2</v>
      </c>
      <c r="H32" s="25">
        <v>1.5826723363502739E-2</v>
      </c>
      <c r="I32" s="25">
        <v>1.9980235680022791E-2</v>
      </c>
      <c r="J32" s="26">
        <v>3.9105911242641629E-2</v>
      </c>
    </row>
    <row r="33" spans="1:10" ht="15.75" x14ac:dyDescent="0.2">
      <c r="A33" s="27" t="s">
        <v>85</v>
      </c>
      <c r="B33" s="24">
        <v>6.7407999270100744E-2</v>
      </c>
      <c r="C33" s="24">
        <v>8.5557916660067554E-2</v>
      </c>
      <c r="D33" s="24">
        <v>4.5076763218096914E-2</v>
      </c>
      <c r="E33" s="24">
        <v>1.7066503429442357E-2</v>
      </c>
      <c r="F33" s="24">
        <v>8.971020170000947E-3</v>
      </c>
      <c r="G33" s="25">
        <v>9.0915981686111799E-3</v>
      </c>
      <c r="H33" s="25">
        <v>1.5657348314687711E-2</v>
      </c>
      <c r="I33" s="25">
        <v>2.0900523970308667E-2</v>
      </c>
      <c r="J33" s="26">
        <v>2.7349402595806347E-2</v>
      </c>
    </row>
    <row r="34" spans="1:10" ht="15.75" x14ac:dyDescent="0.2">
      <c r="A34" s="27" t="s">
        <v>86</v>
      </c>
      <c r="B34" s="24">
        <v>6.947016629551403E-2</v>
      </c>
      <c r="C34" s="24">
        <v>8.4928920083946313E-2</v>
      </c>
      <c r="D34" s="24">
        <v>5.8405039619077427E-2</v>
      </c>
      <c r="E34" s="24">
        <v>3.5690373048691944E-2</v>
      </c>
      <c r="F34" s="24">
        <v>2.2325671039546614E-2</v>
      </c>
      <c r="G34" s="25">
        <v>1.7565495087522406E-2</v>
      </c>
      <c r="H34" s="25">
        <v>1.8848590289483991E-2</v>
      </c>
      <c r="I34" s="25">
        <v>2.2476722344494479E-2</v>
      </c>
      <c r="J34" s="26">
        <v>3.7978997816738518E-2</v>
      </c>
    </row>
    <row r="35" spans="1:10" ht="15.75" x14ac:dyDescent="0.2">
      <c r="A35" s="27" t="s">
        <v>87</v>
      </c>
      <c r="B35" s="24">
        <v>8.8200352467799475E-2</v>
      </c>
      <c r="C35" s="24">
        <v>9.504706146361E-2</v>
      </c>
      <c r="D35" s="24">
        <v>6.23258978804625E-2</v>
      </c>
      <c r="E35" s="24">
        <v>4.0049006102037113E-2</v>
      </c>
      <c r="F35" s="24">
        <v>2.3448885954443843E-2</v>
      </c>
      <c r="G35" s="25">
        <v>1.7363440549569252E-2</v>
      </c>
      <c r="H35" s="25">
        <v>1.9269900523008462E-2</v>
      </c>
      <c r="I35" s="25">
        <v>2.2518680860215644E-2</v>
      </c>
      <c r="J35" s="26">
        <v>4.151552253193605E-2</v>
      </c>
    </row>
    <row r="36" spans="1:10" ht="16.5" thickBot="1" x14ac:dyDescent="0.25">
      <c r="A36" s="27" t="s">
        <v>88</v>
      </c>
      <c r="B36" s="24">
        <v>6.012433333303252E-2</v>
      </c>
      <c r="C36" s="24">
        <v>9.442013211368018E-2</v>
      </c>
      <c r="D36" s="24">
        <v>6.1910517854248837E-2</v>
      </c>
      <c r="E36" s="24">
        <v>5.1778289185650132E-2</v>
      </c>
      <c r="F36" s="24">
        <v>2.7040111965680676E-2</v>
      </c>
      <c r="G36" s="25">
        <v>2.5435811599722767E-2</v>
      </c>
      <c r="H36" s="25">
        <v>2.5439233720541021E-2</v>
      </c>
      <c r="I36" s="25">
        <v>2.3177949228516521E-2</v>
      </c>
      <c r="J36" s="26">
        <v>4.1609943996758221E-2</v>
      </c>
    </row>
    <row r="37" spans="1:10" ht="16.5" thickBot="1" x14ac:dyDescent="0.25">
      <c r="A37" s="19" t="s">
        <v>9</v>
      </c>
      <c r="B37" s="20">
        <v>6.3672114022319315E-2</v>
      </c>
      <c r="C37" s="20">
        <v>8.0263326589536263E-2</v>
      </c>
      <c r="D37" s="20">
        <v>4.9638336289461543E-2</v>
      </c>
      <c r="E37" s="20">
        <v>2.8835110073139377E-2</v>
      </c>
      <c r="F37" s="20">
        <v>1.6314351475507173E-2</v>
      </c>
      <c r="G37" s="21">
        <v>1.435790358833895E-2</v>
      </c>
      <c r="H37" s="21">
        <v>1.67788196034678E-2</v>
      </c>
      <c r="I37" s="21">
        <v>2.2241927287120721E-2</v>
      </c>
      <c r="J37" s="22">
        <v>3.3241551346549283E-2</v>
      </c>
    </row>
    <row r="38" spans="1:10" ht="15.75" x14ac:dyDescent="0.2">
      <c r="A38" s="23" t="s">
        <v>89</v>
      </c>
      <c r="B38" s="24">
        <v>0.10760086634513805</v>
      </c>
      <c r="C38" s="24">
        <v>0.11127821143204972</v>
      </c>
      <c r="D38" s="24">
        <v>8.3604366975267394E-2</v>
      </c>
      <c r="E38" s="24">
        <v>6.9752012502642027E-2</v>
      </c>
      <c r="F38" s="24">
        <v>3.2410200007822951E-2</v>
      </c>
      <c r="G38" s="25">
        <v>2.8742756700156854E-2</v>
      </c>
      <c r="H38" s="25">
        <v>2.4176807312259938E-2</v>
      </c>
      <c r="I38" s="25">
        <v>2.9993318368484068E-2</v>
      </c>
      <c r="J38" s="26">
        <v>5.445243967927383E-2</v>
      </c>
    </row>
    <row r="39" spans="1:10" ht="15.75" x14ac:dyDescent="0.2">
      <c r="A39" s="27" t="s">
        <v>90</v>
      </c>
      <c r="B39" s="24">
        <v>6.1035094791779244E-2</v>
      </c>
      <c r="C39" s="24">
        <v>9.1024069829779883E-2</v>
      </c>
      <c r="D39" s="24">
        <v>5.7776284319007526E-2</v>
      </c>
      <c r="E39" s="24">
        <v>3.8583542903272032E-2</v>
      </c>
      <c r="F39" s="24">
        <v>1.989293516677566E-2</v>
      </c>
      <c r="G39" s="25">
        <v>1.6877195649814703E-2</v>
      </c>
      <c r="H39" s="25">
        <v>1.8445698657250771E-2</v>
      </c>
      <c r="I39" s="25">
        <v>2.7962244940053473E-2</v>
      </c>
      <c r="J39" s="26">
        <v>3.94739828857553E-2</v>
      </c>
    </row>
    <row r="40" spans="1:10" ht="15.75" x14ac:dyDescent="0.2">
      <c r="A40" s="27" t="s">
        <v>91</v>
      </c>
      <c r="B40" s="24">
        <v>6.8968178010598569E-2</v>
      </c>
      <c r="C40" s="24">
        <v>7.458503823934215E-2</v>
      </c>
      <c r="D40" s="24">
        <v>5.0841478925308749E-2</v>
      </c>
      <c r="E40" s="24">
        <v>2.682873774725698E-2</v>
      </c>
      <c r="F40" s="24">
        <v>1.3097620342983918E-2</v>
      </c>
      <c r="G40" s="25">
        <v>9.3002380457627449E-3</v>
      </c>
      <c r="H40" s="25">
        <v>1.2865096195191481E-2</v>
      </c>
      <c r="I40" s="25">
        <v>1.7079826741349009E-2</v>
      </c>
      <c r="J40" s="26">
        <v>2.976071661316557E-2</v>
      </c>
    </row>
    <row r="41" spans="1:10" ht="15.75" x14ac:dyDescent="0.2">
      <c r="A41" s="27" t="s">
        <v>92</v>
      </c>
      <c r="B41" s="24">
        <v>6.0725504799448889E-2</v>
      </c>
      <c r="C41" s="24">
        <v>7.5769232251427412E-2</v>
      </c>
      <c r="D41" s="24">
        <v>5.7505928379807343E-2</v>
      </c>
      <c r="E41" s="24">
        <v>3.6316810977202095E-2</v>
      </c>
      <c r="F41" s="24">
        <v>2.0517443804010146E-2</v>
      </c>
      <c r="G41" s="25">
        <v>2.0929691888042081E-2</v>
      </c>
      <c r="H41" s="25">
        <v>2.4054197982859207E-2</v>
      </c>
      <c r="I41" s="25">
        <v>2.8985060845349152E-2</v>
      </c>
      <c r="J41" s="26">
        <v>3.8524703563252584E-2</v>
      </c>
    </row>
    <row r="42" spans="1:10" ht="15.75" x14ac:dyDescent="0.2">
      <c r="A42" s="27" t="s">
        <v>93</v>
      </c>
      <c r="B42" s="24">
        <v>8.1834670299594375E-2</v>
      </c>
      <c r="C42" s="24">
        <v>8.6199555776050985E-2</v>
      </c>
      <c r="D42" s="24">
        <v>4.574421496953409E-2</v>
      </c>
      <c r="E42" s="24">
        <v>2.812711807137799E-2</v>
      </c>
      <c r="F42" s="24">
        <v>1.6784716506145297E-2</v>
      </c>
      <c r="G42" s="25">
        <v>1.5757248987706023E-2</v>
      </c>
      <c r="H42" s="25">
        <v>2.1000290372233249E-2</v>
      </c>
      <c r="I42" s="25">
        <v>2.2679024007888342E-2</v>
      </c>
      <c r="J42" s="26">
        <v>3.6771662463126173E-2</v>
      </c>
    </row>
    <row r="43" spans="1:10" ht="15.75" x14ac:dyDescent="0.2">
      <c r="A43" s="27" t="s">
        <v>94</v>
      </c>
      <c r="B43" s="24">
        <v>7.9656999818122812E-2</v>
      </c>
      <c r="C43" s="24">
        <v>0.1021856732346991</v>
      </c>
      <c r="D43" s="24">
        <v>6.0158410478577916E-2</v>
      </c>
      <c r="E43" s="24">
        <v>3.9070533181777167E-2</v>
      </c>
      <c r="F43" s="24">
        <v>1.8583531478926021E-2</v>
      </c>
      <c r="G43" s="25">
        <v>1.4362229659422687E-2</v>
      </c>
      <c r="H43" s="25">
        <v>1.422622402711767E-2</v>
      </c>
      <c r="I43" s="25">
        <v>2.0659172322231974E-2</v>
      </c>
      <c r="J43" s="26">
        <v>4.0009347594147593E-2</v>
      </c>
    </row>
    <row r="44" spans="1:10" ht="15.75" x14ac:dyDescent="0.2">
      <c r="A44" s="27" t="s">
        <v>95</v>
      </c>
      <c r="B44" s="24">
        <v>6.8837413795114419E-2</v>
      </c>
      <c r="C44" s="24">
        <v>9.8075543987475269E-2</v>
      </c>
      <c r="D44" s="24">
        <v>7.5378365586339077E-2</v>
      </c>
      <c r="E44" s="24">
        <v>2.5599142866608002E-2</v>
      </c>
      <c r="F44" s="24">
        <v>1.7467517908612829E-2</v>
      </c>
      <c r="G44" s="25">
        <v>1.3945974718329148E-2</v>
      </c>
      <c r="H44" s="25">
        <v>1.5630020378427832E-2</v>
      </c>
      <c r="I44" s="25">
        <v>1.9913673770085755E-2</v>
      </c>
      <c r="J44" s="26">
        <v>3.7521206786926296E-2</v>
      </c>
    </row>
    <row r="45" spans="1:10" ht="15.75" x14ac:dyDescent="0.2">
      <c r="A45" s="27" t="s">
        <v>96</v>
      </c>
      <c r="B45" s="24">
        <v>5.0209063517221798E-2</v>
      </c>
      <c r="C45" s="24">
        <v>5.6486511715180814E-2</v>
      </c>
      <c r="D45" s="24">
        <v>3.174342499574765E-2</v>
      </c>
      <c r="E45" s="24">
        <v>1.8404308110793959E-2</v>
      </c>
      <c r="F45" s="24">
        <v>1.0971015149602361E-2</v>
      </c>
      <c r="G45" s="25">
        <v>1.177529336383798E-2</v>
      </c>
      <c r="H45" s="25">
        <v>1.4971416932167839E-2</v>
      </c>
      <c r="I45" s="25">
        <v>2.2761581320256317E-2</v>
      </c>
      <c r="J45" s="26">
        <v>2.3817267882306911E-2</v>
      </c>
    </row>
    <row r="46" spans="1:10" ht="15.75" x14ac:dyDescent="0.2">
      <c r="A46" s="27" t="s">
        <v>97</v>
      </c>
      <c r="B46" s="24">
        <v>4.964290353763371E-2</v>
      </c>
      <c r="C46" s="24">
        <v>6.1438264907095398E-2</v>
      </c>
      <c r="D46" s="24">
        <v>4.4171258387731116E-2</v>
      </c>
      <c r="E46" s="24">
        <v>3.0546780750131976E-2</v>
      </c>
      <c r="F46" s="24">
        <v>1.8441931344339812E-2</v>
      </c>
      <c r="G46" s="25">
        <v>1.8168463457428244E-2</v>
      </c>
      <c r="H46" s="25">
        <v>1.9221091975005909E-2</v>
      </c>
      <c r="I46" s="25">
        <v>2.1209421096940639E-2</v>
      </c>
      <c r="J46" s="26">
        <v>3.0525804010905443E-2</v>
      </c>
    </row>
    <row r="47" spans="1:10" ht="15.75" x14ac:dyDescent="0.2">
      <c r="A47" s="27" t="s">
        <v>98</v>
      </c>
      <c r="B47" s="24">
        <v>8.6679357666026066E-2</v>
      </c>
      <c r="C47" s="24">
        <v>0.10519915038996067</v>
      </c>
      <c r="D47" s="24">
        <v>6.9376233114873759E-2</v>
      </c>
      <c r="E47" s="24">
        <v>6.1213712081109886E-2</v>
      </c>
      <c r="F47" s="24">
        <v>3.6976026521739168E-2</v>
      </c>
      <c r="G47" s="25">
        <v>2.8545700294100113E-2</v>
      </c>
      <c r="H47" s="25">
        <v>2.9496626255610527E-2</v>
      </c>
      <c r="I47" s="25">
        <v>3.0470719949914158E-2</v>
      </c>
      <c r="J47" s="26">
        <v>5.1361667590065947E-2</v>
      </c>
    </row>
    <row r="48" spans="1:10" ht="15.75" x14ac:dyDescent="0.2">
      <c r="A48" s="27" t="s">
        <v>99</v>
      </c>
      <c r="B48" s="24">
        <v>6.0733260150276788E-2</v>
      </c>
      <c r="C48" s="24">
        <v>7.4826537520975483E-2</v>
      </c>
      <c r="D48" s="24">
        <v>4.0765210636907259E-2</v>
      </c>
      <c r="E48" s="24">
        <v>2.7315954302348004E-2</v>
      </c>
      <c r="F48" s="24">
        <v>1.3765872537087671E-2</v>
      </c>
      <c r="G48" s="25">
        <v>1.0635003260741216E-2</v>
      </c>
      <c r="H48" s="25">
        <v>1.430515853749615E-2</v>
      </c>
      <c r="I48" s="25">
        <v>1.7765245403989181E-2</v>
      </c>
      <c r="J48" s="26">
        <v>2.9079742381583853E-2</v>
      </c>
    </row>
    <row r="49" spans="1:10" ht="15.75" x14ac:dyDescent="0.2">
      <c r="A49" s="27" t="s">
        <v>100</v>
      </c>
      <c r="B49" s="24">
        <v>7.3344912500353548E-2</v>
      </c>
      <c r="C49" s="24">
        <v>9.6190068384666441E-2</v>
      </c>
      <c r="D49" s="24">
        <v>5.7069698249969728E-2</v>
      </c>
      <c r="E49" s="24">
        <v>3.5520570144400423E-2</v>
      </c>
      <c r="F49" s="24">
        <v>2.0019845496178901E-2</v>
      </c>
      <c r="G49" s="25">
        <v>1.4804190227049532E-2</v>
      </c>
      <c r="H49" s="25">
        <v>1.5949752368084116E-2</v>
      </c>
      <c r="I49" s="25">
        <v>2.1948438167814673E-2</v>
      </c>
      <c r="J49" s="26">
        <v>3.9315741950808003E-2</v>
      </c>
    </row>
    <row r="50" spans="1:10" ht="16.5" thickBot="1" x14ac:dyDescent="0.25">
      <c r="A50" s="27" t="s">
        <v>101</v>
      </c>
      <c r="B50" s="24">
        <v>5.9422644586567791E-2</v>
      </c>
      <c r="C50" s="24">
        <v>8.8208686263265848E-2</v>
      </c>
      <c r="D50" s="24">
        <v>5.5785929624871139E-2</v>
      </c>
      <c r="E50" s="24">
        <v>3.328350758965315E-2</v>
      </c>
      <c r="F50" s="24">
        <v>2.0696688528735518E-2</v>
      </c>
      <c r="G50" s="25">
        <v>1.6001281790284448E-2</v>
      </c>
      <c r="H50" s="25">
        <v>1.5583288772527128E-2</v>
      </c>
      <c r="I50" s="25">
        <v>1.9744986582092162E-2</v>
      </c>
      <c r="J50" s="26">
        <v>3.5041922221574498E-2</v>
      </c>
    </row>
    <row r="51" spans="1:10" ht="16.5" thickBot="1" x14ac:dyDescent="0.25">
      <c r="A51" s="19" t="s">
        <v>8</v>
      </c>
      <c r="B51" s="20">
        <v>3.4376699518731901E-2</v>
      </c>
      <c r="C51" s="20">
        <v>5.9193141297921116E-2</v>
      </c>
      <c r="D51" s="20">
        <v>4.528619128972243E-2</v>
      </c>
      <c r="E51" s="20">
        <v>3.0591293494987314E-2</v>
      </c>
      <c r="F51" s="20">
        <v>1.5749592904341397E-2</v>
      </c>
      <c r="G51" s="21">
        <v>1.1132894822758692E-2</v>
      </c>
      <c r="H51" s="21">
        <v>1.3335734709496012E-2</v>
      </c>
      <c r="I51" s="21">
        <v>1.8105952559510519E-2</v>
      </c>
      <c r="J51" s="22">
        <v>2.5361720885119416E-2</v>
      </c>
    </row>
    <row r="52" spans="1:10" ht="15.75" x14ac:dyDescent="0.2">
      <c r="A52" s="23" t="s">
        <v>102</v>
      </c>
      <c r="B52" s="29">
        <v>3.8264554088366459E-2</v>
      </c>
      <c r="C52" s="29">
        <v>6.7746411047796176E-2</v>
      </c>
      <c r="D52" s="29">
        <v>6.088906627348064E-2</v>
      </c>
      <c r="E52" s="29">
        <v>3.7157728979076626E-2</v>
      </c>
      <c r="F52" s="29">
        <v>1.8630162982638039E-2</v>
      </c>
      <c r="G52" s="30">
        <v>1.3173673734562333E-2</v>
      </c>
      <c r="H52" s="30">
        <v>1.6241953302690897E-2</v>
      </c>
      <c r="I52" s="30">
        <v>2.3151514855795106E-2</v>
      </c>
      <c r="J52" s="31">
        <v>3.0193592808239321E-2</v>
      </c>
    </row>
    <row r="53" spans="1:10" ht="15.75" x14ac:dyDescent="0.2">
      <c r="A53" s="27" t="s">
        <v>103</v>
      </c>
      <c r="B53" s="24">
        <v>2.1199002654859554E-2</v>
      </c>
      <c r="C53" s="24">
        <v>5.4762821735146516E-2</v>
      </c>
      <c r="D53" s="24">
        <v>5.3612752584747785E-2</v>
      </c>
      <c r="E53" s="24">
        <v>2.6930791578941151E-2</v>
      </c>
      <c r="F53" s="24">
        <v>2.0024205315395588E-2</v>
      </c>
      <c r="G53" s="25">
        <v>1.0833344311086226E-2</v>
      </c>
      <c r="H53" s="25">
        <v>1.027798747294144E-2</v>
      </c>
      <c r="I53" s="25">
        <v>1.2092657534932353E-2</v>
      </c>
      <c r="J53" s="26">
        <v>2.2055022269229927E-2</v>
      </c>
    </row>
    <row r="54" spans="1:10" ht="15.75" x14ac:dyDescent="0.2">
      <c r="A54" s="27" t="s">
        <v>104</v>
      </c>
      <c r="B54" s="24">
        <v>3.5317570934713445E-2</v>
      </c>
      <c r="C54" s="24">
        <v>7.1343901072847243E-2</v>
      </c>
      <c r="D54" s="24">
        <v>5.787029815887703E-2</v>
      </c>
      <c r="E54" s="24">
        <v>3.4857621120953398E-2</v>
      </c>
      <c r="F54" s="24">
        <v>1.7615205943340019E-2</v>
      </c>
      <c r="G54" s="25">
        <v>1.0514796600843793E-2</v>
      </c>
      <c r="H54" s="25">
        <v>1.3059696923898577E-2</v>
      </c>
      <c r="I54" s="25">
        <v>1.8249095147592192E-2</v>
      </c>
      <c r="J54" s="26">
        <v>2.9038408078991503E-2</v>
      </c>
    </row>
    <row r="55" spans="1:10" ht="15.75" x14ac:dyDescent="0.2">
      <c r="A55" s="27" t="s">
        <v>105</v>
      </c>
      <c r="B55" s="24">
        <v>2.8435142433636252E-2</v>
      </c>
      <c r="C55" s="24">
        <v>6.3151364605632601E-2</v>
      </c>
      <c r="D55" s="24">
        <v>4.0544576452180646E-2</v>
      </c>
      <c r="E55" s="24">
        <v>3.159329777182706E-2</v>
      </c>
      <c r="F55" s="24">
        <v>1.6052830857203153E-2</v>
      </c>
      <c r="G55" s="25">
        <v>1.0483555535085958E-2</v>
      </c>
      <c r="H55" s="25">
        <v>1.2562576162695826E-2</v>
      </c>
      <c r="I55" s="25">
        <v>1.7489912097977095E-2</v>
      </c>
      <c r="J55" s="26">
        <v>2.4166760587628448E-2</v>
      </c>
    </row>
    <row r="56" spans="1:10" ht="15.75" x14ac:dyDescent="0.2">
      <c r="A56" s="27" t="s">
        <v>106</v>
      </c>
      <c r="B56" s="24">
        <v>3.3388407564959269E-2</v>
      </c>
      <c r="C56" s="24">
        <v>6.0104143552462456E-2</v>
      </c>
      <c r="D56" s="24">
        <v>5.4540126988332285E-2</v>
      </c>
      <c r="E56" s="24">
        <v>4.1253750654785759E-2</v>
      </c>
      <c r="F56" s="24">
        <v>2.4098221158316523E-2</v>
      </c>
      <c r="G56" s="25">
        <v>1.2634146967808521E-2</v>
      </c>
      <c r="H56" s="25">
        <v>1.4091746001594138E-2</v>
      </c>
      <c r="I56" s="25">
        <v>1.8452635562704264E-2</v>
      </c>
      <c r="J56" s="26">
        <v>2.8908107000312901E-2</v>
      </c>
    </row>
    <row r="57" spans="1:10" ht="15.75" x14ac:dyDescent="0.2">
      <c r="A57" s="27" t="s">
        <v>107</v>
      </c>
      <c r="B57" s="24">
        <v>2.9006470795047447E-2</v>
      </c>
      <c r="C57" s="24">
        <v>4.7904892149375343E-2</v>
      </c>
      <c r="D57" s="24">
        <v>3.2129607991852015E-2</v>
      </c>
      <c r="E57" s="24">
        <v>2.519202812697036E-2</v>
      </c>
      <c r="F57" s="24">
        <v>1.0018412090899539E-2</v>
      </c>
      <c r="G57" s="25">
        <v>9.110350284327386E-3</v>
      </c>
      <c r="H57" s="25">
        <v>8.3141489744704786E-3</v>
      </c>
      <c r="I57" s="25">
        <v>1.0933412028764168E-2</v>
      </c>
      <c r="J57" s="26">
        <v>1.8767859000387258E-2</v>
      </c>
    </row>
    <row r="58" spans="1:10" ht="15.75" x14ac:dyDescent="0.2">
      <c r="A58" s="27" t="s">
        <v>108</v>
      </c>
      <c r="B58" s="24">
        <v>3.7858616638900063E-2</v>
      </c>
      <c r="C58" s="24">
        <v>6.1506039194410334E-2</v>
      </c>
      <c r="D58" s="24">
        <v>4.4322115524906093E-2</v>
      </c>
      <c r="E58" s="24">
        <v>2.9388419393587457E-2</v>
      </c>
      <c r="F58" s="24">
        <v>1.6710587242117207E-2</v>
      </c>
      <c r="G58" s="25">
        <v>1.0116625856233822E-2</v>
      </c>
      <c r="H58" s="25">
        <v>9.5732736373847719E-3</v>
      </c>
      <c r="I58" s="25">
        <v>1.1957026304526814E-2</v>
      </c>
      <c r="J58" s="26">
        <v>2.5686192817508474E-2</v>
      </c>
    </row>
    <row r="59" spans="1:10" ht="15.75" x14ac:dyDescent="0.2">
      <c r="A59" s="27" t="s">
        <v>109</v>
      </c>
      <c r="B59" s="24">
        <v>2.3731518792132734E-2</v>
      </c>
      <c r="C59" s="24">
        <v>5.2221153278325966E-2</v>
      </c>
      <c r="D59" s="24">
        <v>3.4909632446036606E-2</v>
      </c>
      <c r="E59" s="24">
        <v>3.3668465238517561E-2</v>
      </c>
      <c r="F59" s="24">
        <v>1.0261582516498025E-2</v>
      </c>
      <c r="G59" s="25">
        <v>8.4749096027765571E-3</v>
      </c>
      <c r="H59" s="25">
        <v>1.1108948724027437E-2</v>
      </c>
      <c r="I59" s="25">
        <v>1.3077401280859744E-2</v>
      </c>
      <c r="J59" s="26">
        <v>1.9668497334087112E-2</v>
      </c>
    </row>
    <row r="60" spans="1:10" ht="15.75" x14ac:dyDescent="0.2">
      <c r="A60" s="27" t="s">
        <v>110</v>
      </c>
      <c r="B60" s="24">
        <v>3.7273828186024302E-2</v>
      </c>
      <c r="C60" s="24">
        <v>5.6473966426479213E-2</v>
      </c>
      <c r="D60" s="24">
        <v>4.1384096132381275E-2</v>
      </c>
      <c r="E60" s="24">
        <v>2.4617880344814404E-2</v>
      </c>
      <c r="F60" s="24">
        <v>1.298027132152574E-2</v>
      </c>
      <c r="G60" s="25">
        <v>1.1966538293371833E-2</v>
      </c>
      <c r="H60" s="25">
        <v>1.6849811685558259E-2</v>
      </c>
      <c r="I60" s="25">
        <v>2.2380532683987903E-2</v>
      </c>
      <c r="J60" s="26">
        <v>2.4625260587110107E-2</v>
      </c>
    </row>
    <row r="61" spans="1:10" ht="15.75" x14ac:dyDescent="0.2">
      <c r="A61" s="27" t="s">
        <v>111</v>
      </c>
      <c r="B61" s="24">
        <v>3.4770314873690936E-2</v>
      </c>
      <c r="C61" s="24">
        <v>3.715666063245416E-2</v>
      </c>
      <c r="D61" s="24">
        <v>2.6878060035703352E-2</v>
      </c>
      <c r="E61" s="24">
        <v>2.1046422519923686E-2</v>
      </c>
      <c r="F61" s="24">
        <v>1.166078754437553E-2</v>
      </c>
      <c r="G61" s="25">
        <v>1.1197975712026938E-2</v>
      </c>
      <c r="H61" s="25">
        <v>1.5424116734508969E-2</v>
      </c>
      <c r="I61" s="25">
        <v>2.2017002481357593E-2</v>
      </c>
      <c r="J61" s="26">
        <v>2.0006441823172998E-2</v>
      </c>
    </row>
    <row r="62" spans="1:10" ht="15.75" x14ac:dyDescent="0.2">
      <c r="A62" s="27" t="s">
        <v>112</v>
      </c>
      <c r="B62" s="24">
        <v>2.7624443539797917E-2</v>
      </c>
      <c r="C62" s="24">
        <v>5.4111836486120259E-2</v>
      </c>
      <c r="D62" s="24">
        <v>5.0048239486567107E-2</v>
      </c>
      <c r="E62" s="24">
        <v>3.5145428590761266E-2</v>
      </c>
      <c r="F62" s="24">
        <v>2.3379035394409588E-2</v>
      </c>
      <c r="G62" s="25">
        <v>1.1369870453855914E-2</v>
      </c>
      <c r="H62" s="25">
        <v>1.0268994688714783E-2</v>
      </c>
      <c r="I62" s="25">
        <v>1.6066600201239383E-2</v>
      </c>
      <c r="J62" s="26">
        <v>2.5350835991854673E-2</v>
      </c>
    </row>
    <row r="63" spans="1:10" ht="16.5" thickBot="1" x14ac:dyDescent="0.25">
      <c r="A63" s="28" t="s">
        <v>113</v>
      </c>
      <c r="B63" s="32">
        <v>5.4031294826607339E-2</v>
      </c>
      <c r="C63" s="32">
        <v>7.1509507746688281E-2</v>
      </c>
      <c r="D63" s="32">
        <v>4.0033214548651705E-2</v>
      </c>
      <c r="E63" s="32">
        <v>3.4517308914980428E-2</v>
      </c>
      <c r="F63" s="32">
        <v>1.5702429463009464E-2</v>
      </c>
      <c r="G63" s="33">
        <v>1.0464545791781635E-2</v>
      </c>
      <c r="H63" s="33">
        <v>8.9766842144130485E-3</v>
      </c>
      <c r="I63" s="33">
        <v>1.3779494051679445E-2</v>
      </c>
      <c r="J63" s="34">
        <v>2.7340713173532056E-2</v>
      </c>
    </row>
    <row r="64" spans="1:10" ht="16.5" thickBot="1" x14ac:dyDescent="0.25">
      <c r="A64" s="19" t="s">
        <v>7</v>
      </c>
      <c r="B64" s="20">
        <v>6.916081562134592E-2</v>
      </c>
      <c r="C64" s="20">
        <v>0.11300765528082687</v>
      </c>
      <c r="D64" s="20">
        <v>7.7854912247686689E-2</v>
      </c>
      <c r="E64" s="20">
        <v>3.9870132148319276E-2</v>
      </c>
      <c r="F64" s="20">
        <v>1.8027710272874375E-2</v>
      </c>
      <c r="G64" s="21">
        <v>1.7473181412326424E-2</v>
      </c>
      <c r="H64" s="21">
        <v>2.0709054162946511E-2</v>
      </c>
      <c r="I64" s="21">
        <v>2.4944380127903037E-2</v>
      </c>
      <c r="J64" s="22">
        <v>4.1332575238589082E-2</v>
      </c>
    </row>
    <row r="65" spans="1:10" ht="15.75" x14ac:dyDescent="0.2">
      <c r="A65" s="23" t="s">
        <v>114</v>
      </c>
      <c r="B65" s="24">
        <v>6.4697788559411912E-2</v>
      </c>
      <c r="C65" s="24">
        <v>9.8301331797516031E-2</v>
      </c>
      <c r="D65" s="24">
        <v>7.2291979425508635E-2</v>
      </c>
      <c r="E65" s="24">
        <v>3.6499015508252873E-2</v>
      </c>
      <c r="F65" s="24">
        <v>1.4182928841037326E-2</v>
      </c>
      <c r="G65" s="25">
        <v>1.2971934810249712E-2</v>
      </c>
      <c r="H65" s="25">
        <v>9.2690079982086539E-3</v>
      </c>
      <c r="I65" s="25">
        <v>1.3119637546719543E-2</v>
      </c>
      <c r="J65" s="26">
        <v>3.5408651512592947E-2</v>
      </c>
    </row>
    <row r="66" spans="1:10" ht="15.75" x14ac:dyDescent="0.2">
      <c r="A66" s="27" t="s">
        <v>115</v>
      </c>
      <c r="B66" s="24">
        <v>0.10348652096441831</v>
      </c>
      <c r="C66" s="24">
        <v>0.12197767497100767</v>
      </c>
      <c r="D66" s="24">
        <v>0.11320301312757619</v>
      </c>
      <c r="E66" s="24">
        <v>4.9184781585090591E-2</v>
      </c>
      <c r="F66" s="24">
        <v>2.1501548560756908E-2</v>
      </c>
      <c r="G66" s="25">
        <v>1.4179717856266675E-2</v>
      </c>
      <c r="H66" s="25">
        <v>1.4439874647132993E-2</v>
      </c>
      <c r="I66" s="25">
        <v>1.7552092765189157E-2</v>
      </c>
      <c r="J66" s="26">
        <v>4.8920658286928542E-2</v>
      </c>
    </row>
    <row r="67" spans="1:10" ht="15.75" x14ac:dyDescent="0.2">
      <c r="A67" s="27" t="s">
        <v>116</v>
      </c>
      <c r="B67" s="24">
        <v>4.1511459074561434E-2</v>
      </c>
      <c r="C67" s="24">
        <v>7.3424941398727281E-2</v>
      </c>
      <c r="D67" s="24">
        <v>4.2892487837252649E-2</v>
      </c>
      <c r="E67" s="24">
        <v>2.239134929281502E-2</v>
      </c>
      <c r="F67" s="24">
        <v>1.3254226474319447E-2</v>
      </c>
      <c r="G67" s="25">
        <v>1.3254108130757291E-2</v>
      </c>
      <c r="H67" s="25">
        <v>1.8643011717771069E-2</v>
      </c>
      <c r="I67" s="25">
        <v>2.4015832261098172E-2</v>
      </c>
      <c r="J67" s="26">
        <v>2.7239877619483738E-2</v>
      </c>
    </row>
    <row r="68" spans="1:10" ht="15.75" x14ac:dyDescent="0.2">
      <c r="A68" s="27" t="s">
        <v>117</v>
      </c>
      <c r="B68" s="24">
        <v>5.9384929068705086E-2</v>
      </c>
      <c r="C68" s="24">
        <v>0.10769106727343479</v>
      </c>
      <c r="D68" s="24">
        <v>7.3079825202864532E-2</v>
      </c>
      <c r="E68" s="24">
        <v>3.5981810203437242E-2</v>
      </c>
      <c r="F68" s="24">
        <v>2.0504968578179409E-2</v>
      </c>
      <c r="G68" s="25">
        <v>1.8909408728457529E-2</v>
      </c>
      <c r="H68" s="25">
        <v>1.5446579174484127E-2</v>
      </c>
      <c r="I68" s="25">
        <v>1.9196958672746088E-2</v>
      </c>
      <c r="J68" s="26">
        <v>3.8850503152736651E-2</v>
      </c>
    </row>
    <row r="69" spans="1:10" ht="15.75" x14ac:dyDescent="0.2">
      <c r="A69" s="27" t="s">
        <v>118</v>
      </c>
      <c r="B69" s="24">
        <v>4.1877854846080163E-2</v>
      </c>
      <c r="C69" s="24">
        <v>6.1595084297424524E-2</v>
      </c>
      <c r="D69" s="24">
        <v>6.0675692796316058E-2</v>
      </c>
      <c r="E69" s="24">
        <v>3.4163600811021377E-2</v>
      </c>
      <c r="F69" s="24">
        <v>1.420839554163913E-2</v>
      </c>
      <c r="G69" s="25">
        <v>2.1737156998506806E-2</v>
      </c>
      <c r="H69" s="25">
        <v>2.7139092860648022E-2</v>
      </c>
      <c r="I69" s="25">
        <v>1.915485463597948E-2</v>
      </c>
      <c r="J69" s="26">
        <v>3.0611252102360428E-2</v>
      </c>
    </row>
    <row r="70" spans="1:10" ht="15.75" x14ac:dyDescent="0.2">
      <c r="A70" s="27" t="s">
        <v>119</v>
      </c>
      <c r="B70" s="24">
        <v>6.2544501992587334E-2</v>
      </c>
      <c r="C70" s="24">
        <v>0.10844913303302671</v>
      </c>
      <c r="D70" s="24">
        <v>8.7805163866139194E-2</v>
      </c>
      <c r="E70" s="24">
        <v>6.8326861553163129E-2</v>
      </c>
      <c r="F70" s="24">
        <v>2.4879842952165426E-2</v>
      </c>
      <c r="G70" s="25">
        <v>1.8459361179404141E-2</v>
      </c>
      <c r="H70" s="25">
        <v>2.0713070793230159E-2</v>
      </c>
      <c r="I70" s="25">
        <v>2.2639452191237371E-2</v>
      </c>
      <c r="J70" s="26">
        <v>4.3847977935322004E-2</v>
      </c>
    </row>
    <row r="71" spans="1:10" ht="15.75" x14ac:dyDescent="0.2">
      <c r="A71" s="27" t="s">
        <v>120</v>
      </c>
      <c r="B71" s="24">
        <v>4.8059142223951044E-2</v>
      </c>
      <c r="C71" s="24">
        <v>8.1517290655401822E-2</v>
      </c>
      <c r="D71" s="24">
        <v>6.7072477927472493E-2</v>
      </c>
      <c r="E71" s="24">
        <v>4.5070574360477421E-2</v>
      </c>
      <c r="F71" s="24">
        <v>2.2133037894280387E-2</v>
      </c>
      <c r="G71" s="25">
        <v>1.9572386664178047E-2</v>
      </c>
      <c r="H71" s="25">
        <v>1.9046851146527877E-2</v>
      </c>
      <c r="I71" s="25">
        <v>2.1168109300403842E-2</v>
      </c>
      <c r="J71" s="26">
        <v>3.5954145525342693E-2</v>
      </c>
    </row>
    <row r="72" spans="1:10" ht="15.75" x14ac:dyDescent="0.2">
      <c r="A72" s="27" t="s">
        <v>121</v>
      </c>
      <c r="B72" s="24">
        <v>7.8196735322359934E-2</v>
      </c>
      <c r="C72" s="24">
        <v>0.11114425475166269</v>
      </c>
      <c r="D72" s="24">
        <v>7.59782226556108E-2</v>
      </c>
      <c r="E72" s="24">
        <v>4.340767566839291E-2</v>
      </c>
      <c r="F72" s="24">
        <v>2.0233641967312074E-2</v>
      </c>
      <c r="G72" s="25">
        <v>1.9788720507980886E-2</v>
      </c>
      <c r="H72" s="25">
        <v>2.1797611069508616E-2</v>
      </c>
      <c r="I72" s="25">
        <v>2.0872880602730185E-2</v>
      </c>
      <c r="J72" s="26">
        <v>4.2078171023346947E-2</v>
      </c>
    </row>
    <row r="73" spans="1:10" ht="15.75" x14ac:dyDescent="0.2">
      <c r="A73" s="27" t="s">
        <v>122</v>
      </c>
      <c r="B73" s="24">
        <v>9.0756740867119434E-2</v>
      </c>
      <c r="C73" s="24">
        <v>0.1410562607301433</v>
      </c>
      <c r="D73" s="24">
        <v>9.3147854672915684E-2</v>
      </c>
      <c r="E73" s="24">
        <v>4.4100635845615334E-2</v>
      </c>
      <c r="F73" s="24">
        <v>1.8704771460392032E-2</v>
      </c>
      <c r="G73" s="25">
        <v>1.927497708192534E-2</v>
      </c>
      <c r="H73" s="25">
        <v>2.2949620329662957E-2</v>
      </c>
      <c r="I73" s="25">
        <v>3.1235827692048492E-2</v>
      </c>
      <c r="J73" s="26">
        <v>5.0377509760978142E-2</v>
      </c>
    </row>
    <row r="74" spans="1:10" ht="15.75" x14ac:dyDescent="0.2">
      <c r="A74" s="27" t="s">
        <v>123</v>
      </c>
      <c r="B74" s="24">
        <v>6.1417577570259313E-2</v>
      </c>
      <c r="C74" s="24">
        <v>0.10901479617895976</v>
      </c>
      <c r="D74" s="24">
        <v>8.6000406159361997E-2</v>
      </c>
      <c r="E74" s="24">
        <v>4.5617865359105482E-2</v>
      </c>
      <c r="F74" s="24">
        <v>1.928886270089571E-2</v>
      </c>
      <c r="G74" s="25">
        <v>1.8202860599801481E-2</v>
      </c>
      <c r="H74" s="25">
        <v>2.2908701380492422E-2</v>
      </c>
      <c r="I74" s="25">
        <v>2.652410733403119E-2</v>
      </c>
      <c r="J74" s="26">
        <v>4.2225161457528256E-2</v>
      </c>
    </row>
    <row r="75" spans="1:10" ht="15.75" x14ac:dyDescent="0.2">
      <c r="A75" s="27" t="s">
        <v>124</v>
      </c>
      <c r="B75" s="24">
        <v>5.415508216656191E-2</v>
      </c>
      <c r="C75" s="24">
        <v>0.12320681577450643</v>
      </c>
      <c r="D75" s="24">
        <v>5.4659227723524502E-2</v>
      </c>
      <c r="E75" s="24">
        <v>2.9562560438241448E-2</v>
      </c>
      <c r="F75" s="24">
        <v>1.5442726383955338E-2</v>
      </c>
      <c r="G75" s="25">
        <v>1.6178262320630989E-2</v>
      </c>
      <c r="H75" s="25">
        <v>2.2159232794445264E-2</v>
      </c>
      <c r="I75" s="25">
        <v>2.8659994288171755E-2</v>
      </c>
      <c r="J75" s="26">
        <v>3.5408130211493E-2</v>
      </c>
    </row>
    <row r="76" spans="1:10" ht="16.5" thickBot="1" x14ac:dyDescent="0.25">
      <c r="A76" s="27" t="s">
        <v>125</v>
      </c>
      <c r="B76" s="24">
        <v>5.9319356801137757E-2</v>
      </c>
      <c r="C76" s="24">
        <v>9.7260926537397013E-2</v>
      </c>
      <c r="D76" s="24">
        <v>7.9975251043705148E-2</v>
      </c>
      <c r="E76" s="24">
        <v>5.5504420382183325E-2</v>
      </c>
      <c r="F76" s="24">
        <v>2.4650395823205225E-2</v>
      </c>
      <c r="G76" s="25">
        <v>1.8747068873464424E-2</v>
      </c>
      <c r="H76" s="25">
        <v>2.14753581119379E-2</v>
      </c>
      <c r="I76" s="25">
        <v>1.8071369897767722E-2</v>
      </c>
      <c r="J76" s="26">
        <v>4.0442986766476965E-2</v>
      </c>
    </row>
    <row r="77" spans="1:10" ht="16.5" thickBot="1" x14ac:dyDescent="0.25">
      <c r="A77" s="19" t="s">
        <v>6</v>
      </c>
      <c r="B77" s="20">
        <v>5.1777320644240496E-2</v>
      </c>
      <c r="C77" s="20">
        <v>7.1696544342161841E-2</v>
      </c>
      <c r="D77" s="20">
        <v>5.4122034481522391E-2</v>
      </c>
      <c r="E77" s="20">
        <v>4.3355442522645816E-2</v>
      </c>
      <c r="F77" s="20">
        <v>2.1197670068294764E-2</v>
      </c>
      <c r="G77" s="21">
        <v>1.5626266049377058E-2</v>
      </c>
      <c r="H77" s="21">
        <v>1.8285475761061678E-2</v>
      </c>
      <c r="I77" s="21">
        <v>2.0388907984008997E-2</v>
      </c>
      <c r="J77" s="22">
        <v>3.2633747210242703E-2</v>
      </c>
    </row>
    <row r="78" spans="1:10" ht="15.75" x14ac:dyDescent="0.2">
      <c r="A78" s="27" t="s">
        <v>126</v>
      </c>
      <c r="B78" s="24">
        <v>6.2011504006834417E-2</v>
      </c>
      <c r="C78" s="24">
        <v>7.2455429782725261E-2</v>
      </c>
      <c r="D78" s="24">
        <v>5.4687973427779812E-2</v>
      </c>
      <c r="E78" s="24">
        <v>4.2163523696856824E-2</v>
      </c>
      <c r="F78" s="24">
        <v>2.5053933859286184E-2</v>
      </c>
      <c r="G78" s="25">
        <v>1.3706865815568283E-2</v>
      </c>
      <c r="H78" s="25">
        <v>1.8803047254845225E-2</v>
      </c>
      <c r="I78" s="25">
        <v>1.960934602230999E-2</v>
      </c>
      <c r="J78" s="26">
        <v>3.4214861613796776E-2</v>
      </c>
    </row>
    <row r="79" spans="1:10" ht="15.75" x14ac:dyDescent="0.2">
      <c r="A79" s="27" t="s">
        <v>127</v>
      </c>
      <c r="B79" s="24">
        <v>4.1699194270476331E-2</v>
      </c>
      <c r="C79" s="24">
        <v>7.7088677489611637E-2</v>
      </c>
      <c r="D79" s="24">
        <v>6.2095596081496438E-2</v>
      </c>
      <c r="E79" s="24">
        <v>5.5453179304328332E-2</v>
      </c>
      <c r="F79" s="24">
        <v>2.5615642322337945E-2</v>
      </c>
      <c r="G79" s="25">
        <v>1.5797584870894041E-2</v>
      </c>
      <c r="H79" s="25">
        <v>2.007541947357868E-2</v>
      </c>
      <c r="I79" s="25">
        <v>2.333367175595974E-2</v>
      </c>
      <c r="J79" s="26">
        <v>3.5580633420915622E-2</v>
      </c>
    </row>
    <row r="80" spans="1:10" ht="15.75" x14ac:dyDescent="0.2">
      <c r="A80" s="27" t="s">
        <v>128</v>
      </c>
      <c r="B80" s="24">
        <v>5.7418146772072902E-2</v>
      </c>
      <c r="C80" s="24">
        <v>8.0123048742292272E-2</v>
      </c>
      <c r="D80" s="24">
        <v>5.5607904076495372E-2</v>
      </c>
      <c r="E80" s="24">
        <v>4.5847989919130916E-2</v>
      </c>
      <c r="F80" s="24">
        <v>1.9269590356794299E-2</v>
      </c>
      <c r="G80" s="25">
        <v>1.6132291333295183E-2</v>
      </c>
      <c r="H80" s="25">
        <v>1.5253558921858952E-2</v>
      </c>
      <c r="I80" s="25">
        <v>1.7512279062641845E-2</v>
      </c>
      <c r="J80" s="26">
        <v>3.3634808160708303E-2</v>
      </c>
    </row>
    <row r="81" spans="1:10" ht="16.5" thickBot="1" x14ac:dyDescent="0.25">
      <c r="A81" s="27" t="s">
        <v>129</v>
      </c>
      <c r="B81" s="24">
        <v>4.4674112624876236E-2</v>
      </c>
      <c r="C81" s="24">
        <v>5.9751406878250021E-2</v>
      </c>
      <c r="D81" s="24">
        <v>4.6935670893260478E-2</v>
      </c>
      <c r="E81" s="24">
        <v>3.5102861079419137E-2</v>
      </c>
      <c r="F81" s="24">
        <v>1.7360599689644925E-2</v>
      </c>
      <c r="G81" s="25">
        <v>1.672139826755558E-2</v>
      </c>
      <c r="H81" s="25">
        <v>1.8758230900686346E-2</v>
      </c>
      <c r="I81" s="25">
        <v>2.1125444755410283E-2</v>
      </c>
      <c r="J81" s="26">
        <v>2.8447635351178068E-2</v>
      </c>
    </row>
    <row r="82" spans="1:10" ht="16.5" thickBot="1" x14ac:dyDescent="0.25">
      <c r="A82" s="19" t="s">
        <v>5</v>
      </c>
      <c r="B82" s="20">
        <v>4.602471166172236E-2</v>
      </c>
      <c r="C82" s="20">
        <v>7.7350959870075411E-2</v>
      </c>
      <c r="D82" s="20">
        <v>5.024717023260563E-2</v>
      </c>
      <c r="E82" s="20">
        <v>2.9341552963737805E-2</v>
      </c>
      <c r="F82" s="20">
        <v>1.278965038206686E-2</v>
      </c>
      <c r="G82" s="21">
        <v>1.1604342018744943E-2</v>
      </c>
      <c r="H82" s="21">
        <v>1.6649643041652427E-2</v>
      </c>
      <c r="I82" s="21">
        <v>2.1823054638604952E-2</v>
      </c>
      <c r="J82" s="22">
        <v>2.8767461894578544E-2</v>
      </c>
    </row>
    <row r="83" spans="1:10" ht="16.5" thickBot="1" x14ac:dyDescent="0.25">
      <c r="A83" s="27" t="s">
        <v>5</v>
      </c>
      <c r="B83" s="24">
        <v>4.602471166172236E-2</v>
      </c>
      <c r="C83" s="24">
        <v>7.7350959870075411E-2</v>
      </c>
      <c r="D83" s="24">
        <v>5.024717023260563E-2</v>
      </c>
      <c r="E83" s="24">
        <v>2.9341552963737805E-2</v>
      </c>
      <c r="F83" s="24">
        <v>1.278965038206686E-2</v>
      </c>
      <c r="G83" s="25">
        <v>1.1604342018744943E-2</v>
      </c>
      <c r="H83" s="25">
        <v>1.6649643041652427E-2</v>
      </c>
      <c r="I83" s="25">
        <v>2.1823054638604952E-2</v>
      </c>
      <c r="J83" s="26">
        <v>2.8767461894578544E-2</v>
      </c>
    </row>
    <row r="84" spans="1:10" ht="16.5" thickBot="1" x14ac:dyDescent="0.25">
      <c r="A84" s="19" t="s">
        <v>3</v>
      </c>
      <c r="B84" s="20">
        <v>5.5375204360992705E-2</v>
      </c>
      <c r="C84" s="20">
        <v>7.0982535560338234E-2</v>
      </c>
      <c r="D84" s="20">
        <v>4.2925975131018333E-2</v>
      </c>
      <c r="E84" s="20">
        <v>2.3322586535737096E-2</v>
      </c>
      <c r="F84" s="20">
        <v>1.2082357184421244E-2</v>
      </c>
      <c r="G84" s="21">
        <v>1.5545215367196517E-2</v>
      </c>
      <c r="H84" s="21">
        <v>1.8673236056036265E-2</v>
      </c>
      <c r="I84" s="21">
        <v>2.3114110267063715E-2</v>
      </c>
      <c r="J84" s="22">
        <v>2.9344053953456496E-2</v>
      </c>
    </row>
    <row r="85" spans="1:10" ht="15.75" x14ac:dyDescent="0.2">
      <c r="A85" s="23" t="s">
        <v>130</v>
      </c>
      <c r="B85" s="24">
        <v>1.6976161618778528E-2</v>
      </c>
      <c r="C85" s="24">
        <v>3.069967090356018E-2</v>
      </c>
      <c r="D85" s="24">
        <v>3.0140997839819345E-2</v>
      </c>
      <c r="E85" s="24">
        <v>1.5201232290382467E-2</v>
      </c>
      <c r="F85" s="24">
        <v>7.4675498361242969E-3</v>
      </c>
      <c r="G85" s="25">
        <v>1.0448900888396423E-2</v>
      </c>
      <c r="H85" s="25">
        <v>3.3176725989992439E-2</v>
      </c>
      <c r="I85" s="25">
        <v>5.8908467949646902E-2</v>
      </c>
      <c r="J85" s="26">
        <v>2.3645164940691459E-2</v>
      </c>
    </row>
    <row r="86" spans="1:10" ht="15.75" x14ac:dyDescent="0.2">
      <c r="A86" s="27" t="s">
        <v>131</v>
      </c>
      <c r="B86" s="24">
        <v>3.0184749127025953E-2</v>
      </c>
      <c r="C86" s="24">
        <v>7.1230497304208829E-2</v>
      </c>
      <c r="D86" s="24">
        <v>4.4696144763479384E-2</v>
      </c>
      <c r="E86" s="24">
        <v>2.6011984553675E-2</v>
      </c>
      <c r="F86" s="24">
        <v>1.3482729932502659E-2</v>
      </c>
      <c r="G86" s="25">
        <v>1.6785007181236929E-2</v>
      </c>
      <c r="H86" s="25">
        <v>2.4916969821146755E-2</v>
      </c>
      <c r="I86" s="25">
        <v>3.4728421030183365E-2</v>
      </c>
      <c r="J86" s="26">
        <v>2.9773534267226495E-2</v>
      </c>
    </row>
    <row r="87" spans="1:10" ht="15.75" x14ac:dyDescent="0.2">
      <c r="A87" s="27" t="s">
        <v>132</v>
      </c>
      <c r="B87" s="24">
        <v>2.909953021509671E-2</v>
      </c>
      <c r="C87" s="24">
        <v>4.3077601310249194E-2</v>
      </c>
      <c r="D87" s="24">
        <v>2.0351206238983545E-2</v>
      </c>
      <c r="E87" s="24">
        <v>1.6657670453975554E-2</v>
      </c>
      <c r="F87" s="24">
        <v>2.2875145591275743E-2</v>
      </c>
      <c r="G87" s="25">
        <v>3.6529927354758164E-2</v>
      </c>
      <c r="H87" s="25">
        <v>3.2923411032742163E-2</v>
      </c>
      <c r="I87" s="25">
        <v>3.0194507979476752E-2</v>
      </c>
      <c r="J87" s="26">
        <v>2.9142435682913161E-2</v>
      </c>
    </row>
    <row r="88" spans="1:10" ht="15.75" x14ac:dyDescent="0.2">
      <c r="A88" s="27" t="s">
        <v>133</v>
      </c>
      <c r="B88" s="24">
        <v>7.3535384667745285E-2</v>
      </c>
      <c r="C88" s="24">
        <v>8.056885026666967E-2</v>
      </c>
      <c r="D88" s="24">
        <v>5.8281880259908637E-2</v>
      </c>
      <c r="E88" s="24">
        <v>2.3842230085732132E-2</v>
      </c>
      <c r="F88" s="24">
        <v>9.5889106780809984E-3</v>
      </c>
      <c r="G88" s="25">
        <v>1.0992255398282157E-2</v>
      </c>
      <c r="H88" s="25">
        <v>1.372070066776368E-2</v>
      </c>
      <c r="I88" s="25">
        <v>1.7042081735032927E-2</v>
      </c>
      <c r="J88" s="26">
        <v>2.9423839221384057E-2</v>
      </c>
    </row>
    <row r="89" spans="1:10" ht="15.75" x14ac:dyDescent="0.2">
      <c r="A89" s="27" t="s">
        <v>134</v>
      </c>
      <c r="B89" s="24">
        <v>2.2843065070573394E-2</v>
      </c>
      <c r="C89" s="24">
        <v>3.5851822386194852E-2</v>
      </c>
      <c r="D89" s="24">
        <v>1.176554872320839E-2</v>
      </c>
      <c r="E89" s="24">
        <v>3.1784033949293265E-2</v>
      </c>
      <c r="F89" s="24">
        <v>2.6865297115108829E-2</v>
      </c>
      <c r="G89" s="25">
        <v>4.0819055780054327E-2</v>
      </c>
      <c r="H89" s="25">
        <v>4.1050705618241479E-2</v>
      </c>
      <c r="I89" s="25">
        <v>2.8910366751258999E-2</v>
      </c>
      <c r="J89" s="26">
        <v>3.0161368081728247E-2</v>
      </c>
    </row>
    <row r="90" spans="1:10" ht="16.5" thickBot="1" x14ac:dyDescent="0.25">
      <c r="A90" s="27" t="s">
        <v>135</v>
      </c>
      <c r="B90" s="24">
        <v>5.3763195606799749E-2</v>
      </c>
      <c r="C90" s="24">
        <v>7.5722939925655722E-2</v>
      </c>
      <c r="D90" s="24">
        <v>4.3393259546179841E-2</v>
      </c>
      <c r="E90" s="24">
        <v>2.115953907874684E-2</v>
      </c>
      <c r="F90" s="24">
        <v>8.4390816528691227E-3</v>
      </c>
      <c r="G90" s="25">
        <v>1.4685401583828177E-2</v>
      </c>
      <c r="H90" s="25">
        <v>1.7009187185490573E-2</v>
      </c>
      <c r="I90" s="25">
        <v>3.2041648804020877E-2</v>
      </c>
      <c r="J90" s="26">
        <v>3.0182049515265329E-2</v>
      </c>
    </row>
    <row r="91" spans="1:10" ht="16.5" thickBot="1" x14ac:dyDescent="0.25">
      <c r="A91" s="35" t="s">
        <v>1</v>
      </c>
      <c r="B91" s="36">
        <v>0</v>
      </c>
      <c r="C91" s="36">
        <v>0</v>
      </c>
      <c r="D91" s="36">
        <v>0</v>
      </c>
      <c r="E91" s="36">
        <v>0</v>
      </c>
      <c r="F91" s="36">
        <v>0</v>
      </c>
      <c r="G91" s="37">
        <v>0</v>
      </c>
      <c r="H91" s="37">
        <v>0</v>
      </c>
      <c r="I91" s="37">
        <v>0</v>
      </c>
      <c r="J91" s="22">
        <v>0</v>
      </c>
    </row>
    <row r="92" spans="1:10" ht="12.6" customHeight="1" x14ac:dyDescent="0.2">
      <c r="A92" s="39" t="s">
        <v>0</v>
      </c>
      <c r="B92" s="40">
        <v>5.977665016370768E-2</v>
      </c>
      <c r="C92" s="40">
        <v>7.9054584154850893E-2</v>
      </c>
      <c r="D92" s="40">
        <v>4.9747583942030237E-2</v>
      </c>
      <c r="E92" s="40">
        <v>3.0604772298291689E-2</v>
      </c>
      <c r="F92" s="40">
        <v>1.6038882961720229E-2</v>
      </c>
      <c r="G92" s="41">
        <v>1.3562444524096594E-2</v>
      </c>
      <c r="H92" s="41">
        <v>1.7079781957760498E-2</v>
      </c>
      <c r="I92" s="41">
        <v>2.1860976091597813E-2</v>
      </c>
      <c r="J92" s="31">
        <v>3.217484690944182E-2</v>
      </c>
    </row>
    <row r="93" spans="1:10" ht="30" customHeight="1" x14ac:dyDescent="0.2">
      <c r="A93" s="97" t="s">
        <v>616</v>
      </c>
      <c r="B93" s="97"/>
      <c r="C93" s="97"/>
      <c r="D93" s="97"/>
      <c r="E93" s="97"/>
      <c r="F93" s="97"/>
      <c r="G93" s="97"/>
      <c r="H93" s="97"/>
      <c r="I93" s="97"/>
      <c r="J93" s="97"/>
    </row>
    <row r="94" spans="1:10" ht="42" customHeight="1" x14ac:dyDescent="0.2">
      <c r="A94" s="97" t="s">
        <v>617</v>
      </c>
      <c r="B94" s="97"/>
      <c r="C94" s="97"/>
      <c r="D94" s="97"/>
      <c r="E94" s="97"/>
      <c r="F94" s="97"/>
      <c r="G94" s="97"/>
      <c r="H94" s="97"/>
      <c r="I94" s="97"/>
      <c r="J94" s="97"/>
    </row>
    <row r="95" spans="1:10" x14ac:dyDescent="0.2">
      <c r="A95" s="98" t="s">
        <v>47</v>
      </c>
      <c r="B95" s="98"/>
      <c r="C95" s="98"/>
      <c r="D95" s="98"/>
      <c r="E95" s="98"/>
      <c r="F95" s="98"/>
      <c r="G95" s="98"/>
      <c r="H95" s="98"/>
      <c r="I95" s="98"/>
      <c r="J95" s="98"/>
    </row>
  </sheetData>
  <mergeCells count="4">
    <mergeCell ref="A1:J1"/>
    <mergeCell ref="A93:J93"/>
    <mergeCell ref="A95:J95"/>
    <mergeCell ref="A94:J94"/>
  </mergeCells>
  <conditionalFormatting sqref="A93:A94">
    <cfRule type="containsErrors" dxfId="29" priority="1">
      <formula>ISERROR(A93)</formula>
    </cfRule>
  </conditionalFormatting>
  <hyperlinks>
    <hyperlink ref="A95" location="TableOfContents!A1" display="Back to Table of Contents" xr:uid="{A4E575D7-5E4E-4A16-8634-CC4AF3A4D6FB}"/>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J95"/>
  <sheetViews>
    <sheetView zoomScaleNormal="100" workbookViewId="0">
      <selection sqref="A1:XFD1"/>
    </sheetView>
  </sheetViews>
  <sheetFormatPr defaultColWidth="0" defaultRowHeight="15" zeroHeight="1" x14ac:dyDescent="0.2"/>
  <cols>
    <col min="1" max="1" width="38.5703125" style="3" bestFit="1" customWidth="1"/>
    <col min="2" max="2" width="12.140625" style="3" customWidth="1"/>
    <col min="3" max="3" width="13" style="3" customWidth="1"/>
    <col min="4" max="9" width="13.85546875" style="3" customWidth="1"/>
    <col min="10" max="10" width="20.42578125" style="3" customWidth="1"/>
    <col min="11" max="16384" width="9.140625" style="3" hidden="1"/>
  </cols>
  <sheetData>
    <row r="1" spans="1:10" s="102" customFormat="1" x14ac:dyDescent="0.2">
      <c r="A1" s="102" t="str">
        <f>T_h006</f>
        <v>Table O.6 Participation rates for female participants by service district and age group as at 31 March 2023</v>
      </c>
    </row>
    <row r="2" spans="1:10" ht="32.25" thickBot="1" x14ac:dyDescent="0.25">
      <c r="A2" s="15" t="s">
        <v>42</v>
      </c>
      <c r="B2" s="16" t="s">
        <v>34</v>
      </c>
      <c r="C2" s="16" t="s">
        <v>35</v>
      </c>
      <c r="D2" s="16" t="s">
        <v>36</v>
      </c>
      <c r="E2" s="16" t="s">
        <v>37</v>
      </c>
      <c r="F2" s="16" t="s">
        <v>38</v>
      </c>
      <c r="G2" s="16" t="s">
        <v>39</v>
      </c>
      <c r="H2" s="16" t="s">
        <v>40</v>
      </c>
      <c r="I2" s="17" t="s">
        <v>41</v>
      </c>
      <c r="J2" s="18" t="s">
        <v>49</v>
      </c>
    </row>
    <row r="3" spans="1:10" ht="16.5" thickBot="1" x14ac:dyDescent="0.25">
      <c r="A3" s="19" t="s">
        <v>56</v>
      </c>
      <c r="B3" s="20">
        <v>2.6605681060598171E-2</v>
      </c>
      <c r="C3" s="20">
        <v>3.2963382810763116E-2</v>
      </c>
      <c r="D3" s="20">
        <v>2.4309498967870574E-2</v>
      </c>
      <c r="E3" s="20">
        <v>1.8306453408235772E-2</v>
      </c>
      <c r="F3" s="20">
        <v>1.0548211668416603E-2</v>
      </c>
      <c r="G3" s="21">
        <v>1.0189267764485522E-2</v>
      </c>
      <c r="H3" s="21">
        <v>1.3947585295146878E-2</v>
      </c>
      <c r="I3" s="21">
        <v>1.8600857273520992E-2</v>
      </c>
      <c r="J3" s="22">
        <v>1.7832875339981253E-2</v>
      </c>
    </row>
    <row r="4" spans="1:10" ht="15.75" x14ac:dyDescent="0.2">
      <c r="A4" s="23" t="s">
        <v>57</v>
      </c>
      <c r="B4" s="24">
        <v>3.8943992903608941E-2</v>
      </c>
      <c r="C4" s="24">
        <v>4.5122337127221766E-2</v>
      </c>
      <c r="D4" s="24">
        <v>3.518171748331924E-2</v>
      </c>
      <c r="E4" s="24">
        <v>2.8260135741039225E-2</v>
      </c>
      <c r="F4" s="24">
        <v>1.7785523881672063E-2</v>
      </c>
      <c r="G4" s="25">
        <v>1.728369584261075E-2</v>
      </c>
      <c r="H4" s="25">
        <v>1.9178698292783132E-2</v>
      </c>
      <c r="I4" s="25">
        <v>2.3092917799997573E-2</v>
      </c>
      <c r="J4" s="26">
        <v>2.6283400068227637E-2</v>
      </c>
    </row>
    <row r="5" spans="1:10" ht="15.75" x14ac:dyDescent="0.2">
      <c r="A5" s="27" t="s">
        <v>58</v>
      </c>
      <c r="B5" s="24">
        <v>2.7074546753798997E-2</v>
      </c>
      <c r="C5" s="24">
        <v>5.1058033529648918E-2</v>
      </c>
      <c r="D5" s="24">
        <v>3.7225609525327601E-2</v>
      </c>
      <c r="E5" s="24">
        <v>2.7754761225611543E-2</v>
      </c>
      <c r="F5" s="24">
        <v>1.8132277694624364E-2</v>
      </c>
      <c r="G5" s="25">
        <v>1.5391022212154619E-2</v>
      </c>
      <c r="H5" s="25">
        <v>1.7122889272069553E-2</v>
      </c>
      <c r="I5" s="25">
        <v>2.1936037184967033E-2</v>
      </c>
      <c r="J5" s="26">
        <v>2.5042685793980866E-2</v>
      </c>
    </row>
    <row r="6" spans="1:10" ht="15.75" x14ac:dyDescent="0.2">
      <c r="A6" s="27" t="s">
        <v>59</v>
      </c>
      <c r="B6" s="24">
        <v>3.2978444016346184E-2</v>
      </c>
      <c r="C6" s="24">
        <v>4.3688663236689164E-2</v>
      </c>
      <c r="D6" s="24">
        <v>2.872938422890722E-2</v>
      </c>
      <c r="E6" s="24">
        <v>2.4690096707093934E-2</v>
      </c>
      <c r="F6" s="24">
        <v>1.5357681534819964E-2</v>
      </c>
      <c r="G6" s="25">
        <v>1.9203917016545689E-2</v>
      </c>
      <c r="H6" s="25">
        <v>1.5908847789426819E-2</v>
      </c>
      <c r="I6" s="25">
        <v>1.886461785473123E-2</v>
      </c>
      <c r="J6" s="26">
        <v>2.3428728395550588E-2</v>
      </c>
    </row>
    <row r="7" spans="1:10" ht="15.75" x14ac:dyDescent="0.2">
      <c r="A7" s="27" t="s">
        <v>60</v>
      </c>
      <c r="B7" s="24">
        <v>2.0374988099138396E-2</v>
      </c>
      <c r="C7" s="24">
        <v>3.5986310201804095E-2</v>
      </c>
      <c r="D7" s="24">
        <v>2.7344678083107914E-2</v>
      </c>
      <c r="E7" s="24">
        <v>2.2893322027977642E-2</v>
      </c>
      <c r="F7" s="24">
        <v>1.6938099795117862E-2</v>
      </c>
      <c r="G7" s="25">
        <v>1.5020871119391831E-2</v>
      </c>
      <c r="H7" s="25">
        <v>1.8735822354809886E-2</v>
      </c>
      <c r="I7" s="25">
        <v>2.202044423177987E-2</v>
      </c>
      <c r="J7" s="26">
        <v>2.1545059944711981E-2</v>
      </c>
    </row>
    <row r="8" spans="1:10" ht="15.75" x14ac:dyDescent="0.2">
      <c r="A8" s="27" t="s">
        <v>61</v>
      </c>
      <c r="B8" s="24">
        <v>4.9947216948084946E-2</v>
      </c>
      <c r="C8" s="24">
        <v>6.0345958260519458E-2</v>
      </c>
      <c r="D8" s="24">
        <v>3.9406384045127828E-2</v>
      </c>
      <c r="E8" s="24">
        <v>3.2694608476064792E-2</v>
      </c>
      <c r="F8" s="24">
        <v>1.8365671107788514E-2</v>
      </c>
      <c r="G8" s="25">
        <v>1.6529802887036503E-2</v>
      </c>
      <c r="H8" s="25">
        <v>1.72509188067121E-2</v>
      </c>
      <c r="I8" s="25">
        <v>2.0743086347153269E-2</v>
      </c>
      <c r="J8" s="26">
        <v>2.8980606516052693E-2</v>
      </c>
    </row>
    <row r="9" spans="1:10" ht="15.75" x14ac:dyDescent="0.2">
      <c r="A9" s="27" t="s">
        <v>62</v>
      </c>
      <c r="B9" s="24">
        <v>3.4889015335730751E-2</v>
      </c>
      <c r="C9" s="24">
        <v>3.8260452282033952E-2</v>
      </c>
      <c r="D9" s="24">
        <v>2.7488448151682297E-2</v>
      </c>
      <c r="E9" s="24">
        <v>2.5332214266803762E-2</v>
      </c>
      <c r="F9" s="24">
        <v>1.6203732221768533E-2</v>
      </c>
      <c r="G9" s="25">
        <v>1.4034968043065208E-2</v>
      </c>
      <c r="H9" s="25">
        <v>1.7537758918973224E-2</v>
      </c>
      <c r="I9" s="25">
        <v>2.1426386377924246E-2</v>
      </c>
      <c r="J9" s="26">
        <v>2.3284509666336588E-2</v>
      </c>
    </row>
    <row r="10" spans="1:10" ht="15.75" x14ac:dyDescent="0.2">
      <c r="A10" s="27" t="s">
        <v>63</v>
      </c>
      <c r="B10" s="24">
        <v>2.7451659983277223E-2</v>
      </c>
      <c r="C10" s="24">
        <v>4.3766403091974881E-2</v>
      </c>
      <c r="D10" s="24">
        <v>3.0972671886517075E-2</v>
      </c>
      <c r="E10" s="24">
        <v>2.2903005811167151E-2</v>
      </c>
      <c r="F10" s="24">
        <v>1.2717395894182745E-2</v>
      </c>
      <c r="G10" s="25">
        <v>1.1878852955045191E-2</v>
      </c>
      <c r="H10" s="25">
        <v>1.522377839452064E-2</v>
      </c>
      <c r="I10" s="25">
        <v>1.6803768297892388E-2</v>
      </c>
      <c r="J10" s="26">
        <v>2.0909014968847811E-2</v>
      </c>
    </row>
    <row r="11" spans="1:10" ht="15.75" x14ac:dyDescent="0.2">
      <c r="A11" s="27" t="s">
        <v>64</v>
      </c>
      <c r="B11" s="24">
        <v>1.4432435112600544E-2</v>
      </c>
      <c r="C11" s="24">
        <v>1.7767921773875775E-2</v>
      </c>
      <c r="D11" s="24">
        <v>1.5347274264110743E-2</v>
      </c>
      <c r="E11" s="24">
        <v>1.1647598106697068E-2</v>
      </c>
      <c r="F11" s="24">
        <v>6.7067355917139393E-3</v>
      </c>
      <c r="G11" s="25">
        <v>5.2760445392662043E-3</v>
      </c>
      <c r="H11" s="25">
        <v>8.7942644557316482E-3</v>
      </c>
      <c r="I11" s="25">
        <v>1.3208296196637423E-2</v>
      </c>
      <c r="J11" s="26">
        <v>1.0591582191771884E-2</v>
      </c>
    </row>
    <row r="12" spans="1:10" ht="15.75" x14ac:dyDescent="0.2">
      <c r="A12" s="27" t="s">
        <v>65</v>
      </c>
      <c r="B12" s="24">
        <v>3.1925120052886106E-2</v>
      </c>
      <c r="C12" s="24">
        <v>4.345778991324771E-2</v>
      </c>
      <c r="D12" s="24">
        <v>3.637777689076864E-2</v>
      </c>
      <c r="E12" s="24">
        <v>3.5805721663863109E-2</v>
      </c>
      <c r="F12" s="24">
        <v>1.8226821565544452E-2</v>
      </c>
      <c r="G12" s="25">
        <v>1.4775979998723748E-2</v>
      </c>
      <c r="H12" s="25">
        <v>1.6565635740362138E-2</v>
      </c>
      <c r="I12" s="25">
        <v>1.9256384652153589E-2</v>
      </c>
      <c r="J12" s="26">
        <v>2.4161279117646452E-2</v>
      </c>
    </row>
    <row r="13" spans="1:10" ht="15.75" x14ac:dyDescent="0.2">
      <c r="A13" s="27" t="s">
        <v>66</v>
      </c>
      <c r="B13" s="24">
        <v>1.7900222087552462E-2</v>
      </c>
      <c r="C13" s="24">
        <v>2.2704359778269432E-2</v>
      </c>
      <c r="D13" s="24">
        <v>1.6383011652611381E-2</v>
      </c>
      <c r="E13" s="24">
        <v>1.0356516499179106E-2</v>
      </c>
      <c r="F13" s="24">
        <v>5.7210004756260927E-3</v>
      </c>
      <c r="G13" s="25">
        <v>7.1222851737882432E-3</v>
      </c>
      <c r="H13" s="25">
        <v>1.0300819207207955E-2</v>
      </c>
      <c r="I13" s="25">
        <v>1.5307876097193661E-2</v>
      </c>
      <c r="J13" s="26">
        <v>1.1736504422945751E-2</v>
      </c>
    </row>
    <row r="14" spans="1:10" ht="15.75" x14ac:dyDescent="0.2">
      <c r="A14" s="27" t="s">
        <v>67</v>
      </c>
      <c r="B14" s="24">
        <v>2.6211540386961114E-2</v>
      </c>
      <c r="C14" s="24">
        <v>3.1226617593895785E-2</v>
      </c>
      <c r="D14" s="24">
        <v>1.9834574858760383E-2</v>
      </c>
      <c r="E14" s="24">
        <v>1.7494119915300137E-2</v>
      </c>
      <c r="F14" s="24">
        <v>1.0246190757355073E-2</v>
      </c>
      <c r="G14" s="25">
        <v>9.0642270936801671E-3</v>
      </c>
      <c r="H14" s="25">
        <v>1.3032214056996807E-2</v>
      </c>
      <c r="I14" s="25">
        <v>1.8402518235504123E-2</v>
      </c>
      <c r="J14" s="26">
        <v>1.7168891162317828E-2</v>
      </c>
    </row>
    <row r="15" spans="1:10" ht="15.75" x14ac:dyDescent="0.2">
      <c r="A15" s="27" t="s">
        <v>68</v>
      </c>
      <c r="B15" s="24">
        <v>2.3898959625410807E-2</v>
      </c>
      <c r="C15" s="24">
        <v>3.6881562316424712E-2</v>
      </c>
      <c r="D15" s="24">
        <v>3.2145824720342171E-2</v>
      </c>
      <c r="E15" s="24">
        <v>2.365453989171858E-2</v>
      </c>
      <c r="F15" s="24">
        <v>1.4462734606303214E-2</v>
      </c>
      <c r="G15" s="25">
        <v>1.301602375273714E-2</v>
      </c>
      <c r="H15" s="25">
        <v>1.4796723842761223E-2</v>
      </c>
      <c r="I15" s="25">
        <v>1.7926471407379761E-2</v>
      </c>
      <c r="J15" s="26">
        <v>2.0118301334851114E-2</v>
      </c>
    </row>
    <row r="16" spans="1:10" ht="15.75" x14ac:dyDescent="0.2">
      <c r="A16" s="27" t="s">
        <v>69</v>
      </c>
      <c r="B16" s="24">
        <v>1.4749739382769076E-2</v>
      </c>
      <c r="C16" s="24">
        <v>2.1786839312968116E-2</v>
      </c>
      <c r="D16" s="24">
        <v>1.5196718465797983E-2</v>
      </c>
      <c r="E16" s="24">
        <v>6.4015089886212788E-3</v>
      </c>
      <c r="F16" s="24">
        <v>3.9138381629144625E-3</v>
      </c>
      <c r="G16" s="25">
        <v>5.7847487089213289E-3</v>
      </c>
      <c r="H16" s="25">
        <v>1.0428197441909218E-2</v>
      </c>
      <c r="I16" s="25">
        <v>1.629556529416273E-2</v>
      </c>
      <c r="J16" s="26">
        <v>9.1920405123174908E-3</v>
      </c>
    </row>
    <row r="17" spans="1:10" ht="15.75" x14ac:dyDescent="0.2">
      <c r="A17" s="27" t="s">
        <v>70</v>
      </c>
      <c r="B17" s="24">
        <v>3.1684087446104445E-2</v>
      </c>
      <c r="C17" s="24">
        <v>3.5613634307750629E-2</v>
      </c>
      <c r="D17" s="24">
        <v>3.2248225887249481E-2</v>
      </c>
      <c r="E17" s="24">
        <v>2.5371215781068168E-2</v>
      </c>
      <c r="F17" s="24">
        <v>1.5286333578726016E-2</v>
      </c>
      <c r="G17" s="25">
        <v>1.4512224419598716E-2</v>
      </c>
      <c r="H17" s="25">
        <v>1.7752823931171006E-2</v>
      </c>
      <c r="I17" s="25">
        <v>2.1366766257821496E-2</v>
      </c>
      <c r="J17" s="26">
        <v>2.2869880484057206E-2</v>
      </c>
    </row>
    <row r="18" spans="1:10" ht="16.5" thickBot="1" x14ac:dyDescent="0.25">
      <c r="A18" s="28" t="s">
        <v>71</v>
      </c>
      <c r="B18" s="24">
        <v>2.8739821669695742E-2</v>
      </c>
      <c r="C18" s="24">
        <v>2.5364342033039142E-2</v>
      </c>
      <c r="D18" s="24">
        <v>1.7232671263774937E-2</v>
      </c>
      <c r="E18" s="24">
        <v>1.4063060987653362E-2</v>
      </c>
      <c r="F18" s="24">
        <v>7.9603869153950391E-3</v>
      </c>
      <c r="G18" s="25">
        <v>7.7837757440509326E-3</v>
      </c>
      <c r="H18" s="25">
        <v>1.3019544966402881E-2</v>
      </c>
      <c r="I18" s="25">
        <v>1.7876435162037529E-2</v>
      </c>
      <c r="J18" s="26">
        <v>1.5215578056514393E-2</v>
      </c>
    </row>
    <row r="19" spans="1:10" ht="16.5" thickBot="1" x14ac:dyDescent="0.25">
      <c r="A19" s="19" t="s">
        <v>10</v>
      </c>
      <c r="B19" s="20">
        <v>3.145502773071035E-2</v>
      </c>
      <c r="C19" s="20">
        <v>4.0354300293033184E-2</v>
      </c>
      <c r="D19" s="20">
        <v>2.7295834817415418E-2</v>
      </c>
      <c r="E19" s="20">
        <v>1.7362546763926314E-2</v>
      </c>
      <c r="F19" s="20">
        <v>1.1238782127975749E-2</v>
      </c>
      <c r="G19" s="21">
        <v>1.2595074102063286E-2</v>
      </c>
      <c r="H19" s="21">
        <v>1.778140413615972E-2</v>
      </c>
      <c r="I19" s="21">
        <v>2.2145670228120203E-2</v>
      </c>
      <c r="J19" s="22">
        <v>2.0696390519627059E-2</v>
      </c>
    </row>
    <row r="20" spans="1:10" ht="15.75" x14ac:dyDescent="0.2">
      <c r="A20" s="23" t="s">
        <v>72</v>
      </c>
      <c r="B20" s="24">
        <v>3.4605270108716453E-2</v>
      </c>
      <c r="C20" s="24">
        <v>5.7430883317129276E-2</v>
      </c>
      <c r="D20" s="24">
        <v>3.9615736758678043E-2</v>
      </c>
      <c r="E20" s="24">
        <v>3.1578447166132263E-2</v>
      </c>
      <c r="F20" s="24">
        <v>1.8113723040265449E-2</v>
      </c>
      <c r="G20" s="25">
        <v>1.8314221739421835E-2</v>
      </c>
      <c r="H20" s="25">
        <v>2.3307696007124911E-2</v>
      </c>
      <c r="I20" s="25">
        <v>2.7404951658414344E-2</v>
      </c>
      <c r="J20" s="26">
        <v>2.906402384820661E-2</v>
      </c>
    </row>
    <row r="21" spans="1:10" ht="15.75" x14ac:dyDescent="0.2">
      <c r="A21" s="27" t="s">
        <v>73</v>
      </c>
      <c r="B21" s="24">
        <v>2.9196487591330748E-2</v>
      </c>
      <c r="C21" s="24">
        <v>4.6932488498332231E-2</v>
      </c>
      <c r="D21" s="24">
        <v>3.5789182442988468E-2</v>
      </c>
      <c r="E21" s="24">
        <v>3.131000501040089E-2</v>
      </c>
      <c r="F21" s="24">
        <v>1.7511283403748492E-2</v>
      </c>
      <c r="G21" s="25">
        <v>1.6343024567111994E-2</v>
      </c>
      <c r="H21" s="25">
        <v>2.0262268590412962E-2</v>
      </c>
      <c r="I21" s="25">
        <v>2.6591672056249988E-2</v>
      </c>
      <c r="J21" s="26">
        <v>2.6290735317122588E-2</v>
      </c>
    </row>
    <row r="22" spans="1:10" ht="15.75" x14ac:dyDescent="0.2">
      <c r="A22" s="27" t="s">
        <v>74</v>
      </c>
      <c r="B22" s="24">
        <v>4.2140631906930688E-2</v>
      </c>
      <c r="C22" s="24">
        <v>5.7323581372782956E-2</v>
      </c>
      <c r="D22" s="24">
        <v>4.5004449683591193E-2</v>
      </c>
      <c r="E22" s="24">
        <v>3.1050819574046443E-2</v>
      </c>
      <c r="F22" s="24">
        <v>2.0162594734801625E-2</v>
      </c>
      <c r="G22" s="25">
        <v>2.0090258429835358E-2</v>
      </c>
      <c r="H22" s="25">
        <v>2.1785052791361992E-2</v>
      </c>
      <c r="I22" s="25">
        <v>2.2235536560382449E-2</v>
      </c>
      <c r="J22" s="26">
        <v>2.9914735229156292E-2</v>
      </c>
    </row>
    <row r="23" spans="1:10" ht="15.75" x14ac:dyDescent="0.2">
      <c r="A23" s="27" t="s">
        <v>75</v>
      </c>
      <c r="B23" s="24">
        <v>2.6991908303960779E-2</v>
      </c>
      <c r="C23" s="24">
        <v>3.6462115835101887E-2</v>
      </c>
      <c r="D23" s="24">
        <v>2.5268388287204468E-2</v>
      </c>
      <c r="E23" s="24">
        <v>1.4092923945375681E-2</v>
      </c>
      <c r="F23" s="24">
        <v>8.7949761833379242E-3</v>
      </c>
      <c r="G23" s="25">
        <v>1.0857822355481966E-2</v>
      </c>
      <c r="H23" s="25">
        <v>1.707716150472512E-2</v>
      </c>
      <c r="I23" s="25">
        <v>2.3409205515271009E-2</v>
      </c>
      <c r="J23" s="26">
        <v>1.8170653528078493E-2</v>
      </c>
    </row>
    <row r="24" spans="1:10" ht="15.75" x14ac:dyDescent="0.2">
      <c r="A24" s="27" t="s">
        <v>76</v>
      </c>
      <c r="B24" s="24">
        <v>3.3122197263996178E-2</v>
      </c>
      <c r="C24" s="24">
        <v>5.1033946392727278E-2</v>
      </c>
      <c r="D24" s="24">
        <v>2.6570258429901034E-2</v>
      </c>
      <c r="E24" s="24">
        <v>2.9101911760308966E-2</v>
      </c>
      <c r="F24" s="24">
        <v>2.1171951253386185E-2</v>
      </c>
      <c r="G24" s="25">
        <v>2.0387932332634164E-2</v>
      </c>
      <c r="H24" s="25">
        <v>2.4619143269848806E-2</v>
      </c>
      <c r="I24" s="25">
        <v>2.5567114682821867E-2</v>
      </c>
      <c r="J24" s="26">
        <v>2.8152096071638218E-2</v>
      </c>
    </row>
    <row r="25" spans="1:10" ht="15.75" x14ac:dyDescent="0.2">
      <c r="A25" s="27" t="s">
        <v>77</v>
      </c>
      <c r="B25" s="24">
        <v>3.5342328406072418E-2</v>
      </c>
      <c r="C25" s="24">
        <v>4.9104642781177779E-2</v>
      </c>
      <c r="D25" s="24">
        <v>3.7441935272730952E-2</v>
      </c>
      <c r="E25" s="24">
        <v>2.397600910660052E-2</v>
      </c>
      <c r="F25" s="24">
        <v>1.8901549439512978E-2</v>
      </c>
      <c r="G25" s="25">
        <v>1.6860547558049634E-2</v>
      </c>
      <c r="H25" s="25">
        <v>2.035817908431628E-2</v>
      </c>
      <c r="I25" s="25">
        <v>2.1389014886725025E-2</v>
      </c>
      <c r="J25" s="26">
        <v>2.6215022350817799E-2</v>
      </c>
    </row>
    <row r="26" spans="1:10" ht="15.75" x14ac:dyDescent="0.2">
      <c r="A26" s="27" t="s">
        <v>78</v>
      </c>
      <c r="B26" s="24">
        <v>2.9479400325583157E-2</v>
      </c>
      <c r="C26" s="24">
        <v>4.3258553692002204E-2</v>
      </c>
      <c r="D26" s="24">
        <v>3.0072746352785399E-2</v>
      </c>
      <c r="E26" s="24">
        <v>3.162173262840802E-2</v>
      </c>
      <c r="F26" s="24">
        <v>1.9685900260133442E-2</v>
      </c>
      <c r="G26" s="25">
        <v>2.1211842209240862E-2</v>
      </c>
      <c r="H26" s="25">
        <v>2.3969085606965358E-2</v>
      </c>
      <c r="I26" s="25">
        <v>2.1812416112726739E-2</v>
      </c>
      <c r="J26" s="26">
        <v>2.6336392071454075E-2</v>
      </c>
    </row>
    <row r="27" spans="1:10" ht="15.75" x14ac:dyDescent="0.2">
      <c r="A27" s="27" t="s">
        <v>79</v>
      </c>
      <c r="B27" s="24">
        <v>2.1891860381477522E-2</v>
      </c>
      <c r="C27" s="24">
        <v>2.5976586711867426E-2</v>
      </c>
      <c r="D27" s="24">
        <v>1.697521858202319E-2</v>
      </c>
      <c r="E27" s="24">
        <v>1.1474682471334799E-2</v>
      </c>
      <c r="F27" s="24">
        <v>9.0581750807712906E-3</v>
      </c>
      <c r="G27" s="25">
        <v>9.2033801864740139E-3</v>
      </c>
      <c r="H27" s="25">
        <v>1.3039420009739228E-2</v>
      </c>
      <c r="I27" s="25">
        <v>1.8242300474265866E-2</v>
      </c>
      <c r="J27" s="26">
        <v>1.4756732712513368E-2</v>
      </c>
    </row>
    <row r="28" spans="1:10" ht="15.75" x14ac:dyDescent="0.2">
      <c r="A28" s="27" t="s">
        <v>80</v>
      </c>
      <c r="B28" s="24">
        <v>2.7897738377290083E-2</v>
      </c>
      <c r="C28" s="24">
        <v>4.8761067906329329E-2</v>
      </c>
      <c r="D28" s="24">
        <v>3.2912015309275774E-2</v>
      </c>
      <c r="E28" s="24">
        <v>1.9832914640152192E-2</v>
      </c>
      <c r="F28" s="24">
        <v>1.4935754578194255E-2</v>
      </c>
      <c r="G28" s="25">
        <v>1.4851731035073035E-2</v>
      </c>
      <c r="H28" s="25">
        <v>1.9284162440773286E-2</v>
      </c>
      <c r="I28" s="25">
        <v>2.1743715202960538E-2</v>
      </c>
      <c r="J28" s="26">
        <v>2.3210396098067351E-2</v>
      </c>
    </row>
    <row r="29" spans="1:10" ht="15.75" x14ac:dyDescent="0.2">
      <c r="A29" s="27" t="s">
        <v>81</v>
      </c>
      <c r="B29" s="24">
        <v>3.9529887534734985E-2</v>
      </c>
      <c r="C29" s="24">
        <v>4.5996302160700178E-2</v>
      </c>
      <c r="D29" s="24">
        <v>2.952322015047977E-2</v>
      </c>
      <c r="E29" s="24">
        <v>1.6450762000361611E-2</v>
      </c>
      <c r="F29" s="24">
        <v>9.3788359720190333E-3</v>
      </c>
      <c r="G29" s="25">
        <v>1.0895616051237266E-2</v>
      </c>
      <c r="H29" s="25">
        <v>1.853611427604555E-2</v>
      </c>
      <c r="I29" s="25">
        <v>2.8203365396632016E-2</v>
      </c>
      <c r="J29" s="26">
        <v>2.19281307185363E-2</v>
      </c>
    </row>
    <row r="30" spans="1:10" ht="15.75" x14ac:dyDescent="0.2">
      <c r="A30" s="27" t="s">
        <v>82</v>
      </c>
      <c r="B30" s="24">
        <v>2.8161591396250282E-2</v>
      </c>
      <c r="C30" s="24">
        <v>3.4900183107593408E-2</v>
      </c>
      <c r="D30" s="24">
        <v>2.3752679213035428E-2</v>
      </c>
      <c r="E30" s="24">
        <v>1.4236407471533801E-2</v>
      </c>
      <c r="F30" s="24">
        <v>9.9238019130063852E-3</v>
      </c>
      <c r="G30" s="25">
        <v>1.2711645089290489E-2</v>
      </c>
      <c r="H30" s="25">
        <v>1.6506707717243475E-2</v>
      </c>
      <c r="I30" s="25">
        <v>2.1638490551702014E-2</v>
      </c>
      <c r="J30" s="26">
        <v>1.8620233687096414E-2</v>
      </c>
    </row>
    <row r="31" spans="1:10" ht="15.75" x14ac:dyDescent="0.2">
      <c r="A31" s="27" t="s">
        <v>83</v>
      </c>
      <c r="B31" s="24">
        <v>3.062570090682468E-2</v>
      </c>
      <c r="C31" s="24">
        <v>3.228302050076666E-2</v>
      </c>
      <c r="D31" s="24">
        <v>2.406954238972929E-2</v>
      </c>
      <c r="E31" s="24">
        <v>1.6456248967205083E-2</v>
      </c>
      <c r="F31" s="24">
        <v>9.5178961588634134E-3</v>
      </c>
      <c r="G31" s="25">
        <v>1.1074707610945594E-2</v>
      </c>
      <c r="H31" s="25">
        <v>1.7140151447272652E-2</v>
      </c>
      <c r="I31" s="25">
        <v>2.0470823208062712E-2</v>
      </c>
      <c r="J31" s="26">
        <v>1.8839239023646821E-2</v>
      </c>
    </row>
    <row r="32" spans="1:10" ht="15.75" x14ac:dyDescent="0.2">
      <c r="A32" s="27" t="s">
        <v>84</v>
      </c>
      <c r="B32" s="24">
        <v>4.3083909239231791E-2</v>
      </c>
      <c r="C32" s="24">
        <v>4.4708760596648252E-2</v>
      </c>
      <c r="D32" s="24">
        <v>2.7420773937848961E-2</v>
      </c>
      <c r="E32" s="24">
        <v>1.8668193811964971E-2</v>
      </c>
      <c r="F32" s="24">
        <v>1.0877454846549017E-2</v>
      </c>
      <c r="G32" s="25">
        <v>1.1584296571933645E-2</v>
      </c>
      <c r="H32" s="25">
        <v>1.4181262528723688E-2</v>
      </c>
      <c r="I32" s="25">
        <v>1.9713591998148563E-2</v>
      </c>
      <c r="J32" s="26">
        <v>2.1949949616903785E-2</v>
      </c>
    </row>
    <row r="33" spans="1:10" ht="15.75" x14ac:dyDescent="0.2">
      <c r="A33" s="27" t="s">
        <v>85</v>
      </c>
      <c r="B33" s="24">
        <v>3.0662845402806966E-2</v>
      </c>
      <c r="C33" s="24">
        <v>3.7462756148704979E-2</v>
      </c>
      <c r="D33" s="24">
        <v>2.204123022763109E-2</v>
      </c>
      <c r="E33" s="24">
        <v>9.5875662402722488E-3</v>
      </c>
      <c r="F33" s="24">
        <v>6.6778416791603463E-3</v>
      </c>
      <c r="G33" s="25">
        <v>8.1059766774988582E-3</v>
      </c>
      <c r="H33" s="25">
        <v>1.5314196298726698E-2</v>
      </c>
      <c r="I33" s="25">
        <v>1.8334648679493637E-2</v>
      </c>
      <c r="J33" s="26">
        <v>1.5616445586430548E-2</v>
      </c>
    </row>
    <row r="34" spans="1:10" ht="15.75" x14ac:dyDescent="0.2">
      <c r="A34" s="27" t="s">
        <v>86</v>
      </c>
      <c r="B34" s="24">
        <v>3.3661962990815017E-2</v>
      </c>
      <c r="C34" s="24">
        <v>4.0691626922842075E-2</v>
      </c>
      <c r="D34" s="24">
        <v>3.1378424216928623E-2</v>
      </c>
      <c r="E34" s="24">
        <v>2.1043125157187904E-2</v>
      </c>
      <c r="F34" s="24">
        <v>1.5442779194116593E-2</v>
      </c>
      <c r="G34" s="25">
        <v>1.5835862988270527E-2</v>
      </c>
      <c r="H34" s="25">
        <v>1.9453243654172076E-2</v>
      </c>
      <c r="I34" s="25">
        <v>2.3179100220999692E-2</v>
      </c>
      <c r="J34" s="26">
        <v>2.3812960401524072E-2</v>
      </c>
    </row>
    <row r="35" spans="1:10" ht="15.75" x14ac:dyDescent="0.2">
      <c r="A35" s="27" t="s">
        <v>87</v>
      </c>
      <c r="B35" s="24">
        <v>3.7986903756559276E-2</v>
      </c>
      <c r="C35" s="24">
        <v>4.9124893281862363E-2</v>
      </c>
      <c r="D35" s="24">
        <v>3.4793780866783544E-2</v>
      </c>
      <c r="E35" s="24">
        <v>2.4316822028566346E-2</v>
      </c>
      <c r="F35" s="24">
        <v>1.8267459571860198E-2</v>
      </c>
      <c r="G35" s="25">
        <v>1.7812442204279844E-2</v>
      </c>
      <c r="H35" s="25">
        <v>1.9338572049930568E-2</v>
      </c>
      <c r="I35" s="25">
        <v>2.1751149432704515E-2</v>
      </c>
      <c r="J35" s="26">
        <v>2.6274970106847213E-2</v>
      </c>
    </row>
    <row r="36" spans="1:10" ht="16.5" thickBot="1" x14ac:dyDescent="0.25">
      <c r="A36" s="27" t="s">
        <v>88</v>
      </c>
      <c r="B36" s="24">
        <v>2.8676993118823095E-2</v>
      </c>
      <c r="C36" s="24">
        <v>3.9955424945517536E-2</v>
      </c>
      <c r="D36" s="24">
        <v>3.3036721435863392E-2</v>
      </c>
      <c r="E36" s="24">
        <v>3.5570925845640325E-2</v>
      </c>
      <c r="F36" s="24">
        <v>2.4108956067265888E-2</v>
      </c>
      <c r="G36" s="25">
        <v>2.3708314126380119E-2</v>
      </c>
      <c r="H36" s="25">
        <v>2.9043322374330115E-2</v>
      </c>
      <c r="I36" s="25">
        <v>2.5625878445674318E-2</v>
      </c>
      <c r="J36" s="26">
        <v>2.8837443148159531E-2</v>
      </c>
    </row>
    <row r="37" spans="1:10" ht="16.5" thickBot="1" x14ac:dyDescent="0.25">
      <c r="A37" s="19" t="s">
        <v>9</v>
      </c>
      <c r="B37" s="20">
        <v>3.1139392975589025E-2</v>
      </c>
      <c r="C37" s="20">
        <v>3.943174804531506E-2</v>
      </c>
      <c r="D37" s="20">
        <v>2.9804728310036981E-2</v>
      </c>
      <c r="E37" s="20">
        <v>1.7984808605105072E-2</v>
      </c>
      <c r="F37" s="20">
        <v>1.171906003865739E-2</v>
      </c>
      <c r="G37" s="21">
        <v>1.1669847952195462E-2</v>
      </c>
      <c r="H37" s="21">
        <v>1.5477475341071986E-2</v>
      </c>
      <c r="I37" s="21">
        <v>1.9806933418230557E-2</v>
      </c>
      <c r="J37" s="22">
        <v>2.0344142644127022E-2</v>
      </c>
    </row>
    <row r="38" spans="1:10" ht="15.75" x14ac:dyDescent="0.2">
      <c r="A38" s="23" t="s">
        <v>89</v>
      </c>
      <c r="B38" s="24">
        <v>4.2197740292110951E-2</v>
      </c>
      <c r="C38" s="24">
        <v>5.8302508378752282E-2</v>
      </c>
      <c r="D38" s="24">
        <v>5.325405572615987E-2</v>
      </c>
      <c r="E38" s="24">
        <v>4.4926857705117833E-2</v>
      </c>
      <c r="F38" s="24">
        <v>2.512080111204254E-2</v>
      </c>
      <c r="G38" s="25">
        <v>2.0780667401792224E-2</v>
      </c>
      <c r="H38" s="25">
        <v>2.3726574782150438E-2</v>
      </c>
      <c r="I38" s="25">
        <v>2.7421325824448024E-2</v>
      </c>
      <c r="J38" s="26">
        <v>3.3541118607834895E-2</v>
      </c>
    </row>
    <row r="39" spans="1:10" ht="15.75" x14ac:dyDescent="0.2">
      <c r="A39" s="27" t="s">
        <v>90</v>
      </c>
      <c r="B39" s="24">
        <v>3.1168142721340462E-2</v>
      </c>
      <c r="C39" s="24">
        <v>4.3299451569344512E-2</v>
      </c>
      <c r="D39" s="24">
        <v>3.5686243047449238E-2</v>
      </c>
      <c r="E39" s="24">
        <v>2.3082368713939611E-2</v>
      </c>
      <c r="F39" s="24">
        <v>1.3391056664178816E-2</v>
      </c>
      <c r="G39" s="25">
        <v>1.292581482364666E-2</v>
      </c>
      <c r="H39" s="25">
        <v>1.8620524739070207E-2</v>
      </c>
      <c r="I39" s="25">
        <v>2.2665555488382241E-2</v>
      </c>
      <c r="J39" s="26">
        <v>2.3563492394549135E-2</v>
      </c>
    </row>
    <row r="40" spans="1:10" ht="15.75" x14ac:dyDescent="0.2">
      <c r="A40" s="27" t="s">
        <v>91</v>
      </c>
      <c r="B40" s="24">
        <v>3.0986277378608214E-2</v>
      </c>
      <c r="C40" s="24">
        <v>3.556676409060585E-2</v>
      </c>
      <c r="D40" s="24">
        <v>3.3436656247790665E-2</v>
      </c>
      <c r="E40" s="24">
        <v>1.6335259035532367E-2</v>
      </c>
      <c r="F40" s="24">
        <v>9.1969123213586582E-3</v>
      </c>
      <c r="G40" s="25">
        <v>7.7122030640306219E-3</v>
      </c>
      <c r="H40" s="25">
        <v>1.1099540157314503E-2</v>
      </c>
      <c r="I40" s="25">
        <v>1.6701435865684681E-2</v>
      </c>
      <c r="J40" s="26">
        <v>1.7658937222476554E-2</v>
      </c>
    </row>
    <row r="41" spans="1:10" ht="15.75" x14ac:dyDescent="0.2">
      <c r="A41" s="27" t="s">
        <v>92</v>
      </c>
      <c r="B41" s="24">
        <v>3.1257188830651546E-2</v>
      </c>
      <c r="C41" s="24">
        <v>3.9387101589959554E-2</v>
      </c>
      <c r="D41" s="24">
        <v>3.7827355506999977E-2</v>
      </c>
      <c r="E41" s="24">
        <v>2.4014100701464508E-2</v>
      </c>
      <c r="F41" s="24">
        <v>1.4026762375384225E-2</v>
      </c>
      <c r="G41" s="25">
        <v>1.5472308165614172E-2</v>
      </c>
      <c r="H41" s="25">
        <v>1.9865345782888452E-2</v>
      </c>
      <c r="I41" s="25">
        <v>2.3700500124872202E-2</v>
      </c>
      <c r="J41" s="26">
        <v>2.4146611839897823E-2</v>
      </c>
    </row>
    <row r="42" spans="1:10" ht="15.75" x14ac:dyDescent="0.2">
      <c r="A42" s="27" t="s">
        <v>93</v>
      </c>
      <c r="B42" s="24">
        <v>4.3626179685764717E-2</v>
      </c>
      <c r="C42" s="24">
        <v>3.6361978054884551E-2</v>
      </c>
      <c r="D42" s="24">
        <v>2.591528599090609E-2</v>
      </c>
      <c r="E42" s="24">
        <v>1.7033794004007674E-2</v>
      </c>
      <c r="F42" s="24">
        <v>1.3508935141883978E-2</v>
      </c>
      <c r="G42" s="25">
        <v>1.1390213726892771E-2</v>
      </c>
      <c r="H42" s="25">
        <v>1.8175126349117447E-2</v>
      </c>
      <c r="I42" s="25">
        <v>2.0834806794243672E-2</v>
      </c>
      <c r="J42" s="26">
        <v>2.1877246315840922E-2</v>
      </c>
    </row>
    <row r="43" spans="1:10" ht="15.75" x14ac:dyDescent="0.2">
      <c r="A43" s="27" t="s">
        <v>94</v>
      </c>
      <c r="B43" s="24">
        <v>3.6809585851960591E-2</v>
      </c>
      <c r="C43" s="24">
        <v>5.0146871863268334E-2</v>
      </c>
      <c r="D43" s="24">
        <v>4.0593747652061675E-2</v>
      </c>
      <c r="E43" s="24">
        <v>1.9657891744172228E-2</v>
      </c>
      <c r="F43" s="24">
        <v>1.178672222151889E-2</v>
      </c>
      <c r="G43" s="25">
        <v>1.2307774689886411E-2</v>
      </c>
      <c r="H43" s="25">
        <v>1.6109420381364543E-2</v>
      </c>
      <c r="I43" s="25">
        <v>1.759957114379794E-2</v>
      </c>
      <c r="J43" s="26">
        <v>2.3626138780031471E-2</v>
      </c>
    </row>
    <row r="44" spans="1:10" ht="15.75" x14ac:dyDescent="0.2">
      <c r="A44" s="27" t="s">
        <v>95</v>
      </c>
      <c r="B44" s="24">
        <v>3.948938096934352E-2</v>
      </c>
      <c r="C44" s="24">
        <v>4.3996672424352228E-2</v>
      </c>
      <c r="D44" s="24">
        <v>3.1355033302244054E-2</v>
      </c>
      <c r="E44" s="24">
        <v>1.8247285683199787E-2</v>
      </c>
      <c r="F44" s="24">
        <v>1.3004594277324638E-2</v>
      </c>
      <c r="G44" s="25">
        <v>1.2444053524854481E-2</v>
      </c>
      <c r="H44" s="25">
        <v>1.6454931113593394E-2</v>
      </c>
      <c r="I44" s="25">
        <v>1.8721305825441362E-2</v>
      </c>
      <c r="J44" s="26">
        <v>2.2680352537215471E-2</v>
      </c>
    </row>
    <row r="45" spans="1:10" ht="15.75" x14ac:dyDescent="0.2">
      <c r="A45" s="27" t="s">
        <v>96</v>
      </c>
      <c r="B45" s="24">
        <v>2.3019580569001826E-2</v>
      </c>
      <c r="C45" s="24">
        <v>2.7950193795529401E-2</v>
      </c>
      <c r="D45" s="24">
        <v>1.8820872907875992E-2</v>
      </c>
      <c r="E45" s="24">
        <v>1.168827945643099E-2</v>
      </c>
      <c r="F45" s="24">
        <v>8.550942378810638E-3</v>
      </c>
      <c r="G45" s="25">
        <v>8.8618842982496355E-3</v>
      </c>
      <c r="H45" s="25">
        <v>1.3826874195431292E-2</v>
      </c>
      <c r="I45" s="25">
        <v>2.0120012026236221E-2</v>
      </c>
      <c r="J45" s="26">
        <v>1.5077433252355952E-2</v>
      </c>
    </row>
    <row r="46" spans="1:10" ht="15.75" x14ac:dyDescent="0.2">
      <c r="A46" s="27" t="s">
        <v>97</v>
      </c>
      <c r="B46" s="24">
        <v>2.0803024885969072E-2</v>
      </c>
      <c r="C46" s="24">
        <v>2.7100904593588656E-2</v>
      </c>
      <c r="D46" s="24">
        <v>2.7089961112620402E-2</v>
      </c>
      <c r="E46" s="24">
        <v>1.9214632914469558E-2</v>
      </c>
      <c r="F46" s="24">
        <v>1.1469097142942657E-2</v>
      </c>
      <c r="G46" s="25">
        <v>1.152838849788477E-2</v>
      </c>
      <c r="H46" s="25">
        <v>1.389159286330155E-2</v>
      </c>
      <c r="I46" s="25">
        <v>1.7799943786417336E-2</v>
      </c>
      <c r="J46" s="26">
        <v>1.7249672322079464E-2</v>
      </c>
    </row>
    <row r="47" spans="1:10" ht="15.75" x14ac:dyDescent="0.2">
      <c r="A47" s="27" t="s">
        <v>98</v>
      </c>
      <c r="B47" s="24">
        <v>4.5567944509733067E-2</v>
      </c>
      <c r="C47" s="24">
        <v>5.3986117189480716E-2</v>
      </c>
      <c r="D47" s="24">
        <v>5.1708906988956922E-2</v>
      </c>
      <c r="E47" s="24">
        <v>3.313249615189956E-2</v>
      </c>
      <c r="F47" s="24">
        <v>2.2774498156725637E-2</v>
      </c>
      <c r="G47" s="25">
        <v>2.1435945215170733E-2</v>
      </c>
      <c r="H47" s="25">
        <v>2.4739635814390176E-2</v>
      </c>
      <c r="I47" s="25">
        <v>2.4176613634632353E-2</v>
      </c>
      <c r="J47" s="26">
        <v>3.1525160253768586E-2</v>
      </c>
    </row>
    <row r="48" spans="1:10" ht="15.75" x14ac:dyDescent="0.2">
      <c r="A48" s="27" t="s">
        <v>99</v>
      </c>
      <c r="B48" s="24">
        <v>2.9187083601983434E-2</v>
      </c>
      <c r="C48" s="24">
        <v>3.7016299478622464E-2</v>
      </c>
      <c r="D48" s="24">
        <v>2.572657530490682E-2</v>
      </c>
      <c r="E48" s="24">
        <v>1.5595509802337017E-2</v>
      </c>
      <c r="F48" s="24">
        <v>9.219821777245998E-3</v>
      </c>
      <c r="G48" s="25">
        <v>9.5328846110289082E-3</v>
      </c>
      <c r="H48" s="25">
        <v>1.1430414919067964E-2</v>
      </c>
      <c r="I48" s="25">
        <v>1.5895070833384185E-2</v>
      </c>
      <c r="J48" s="26">
        <v>1.7142010747855849E-2</v>
      </c>
    </row>
    <row r="49" spans="1:10" ht="15.75" x14ac:dyDescent="0.2">
      <c r="A49" s="27" t="s">
        <v>100</v>
      </c>
      <c r="B49" s="24">
        <v>3.5316370444417725E-2</v>
      </c>
      <c r="C49" s="24">
        <v>5.2433593126739952E-2</v>
      </c>
      <c r="D49" s="24">
        <v>3.9156120892652878E-2</v>
      </c>
      <c r="E49" s="24">
        <v>2.1922326905325844E-2</v>
      </c>
      <c r="F49" s="24">
        <v>1.4144524181809635E-2</v>
      </c>
      <c r="G49" s="25">
        <v>1.4069037900467122E-2</v>
      </c>
      <c r="H49" s="25">
        <v>1.6538933030128145E-2</v>
      </c>
      <c r="I49" s="25">
        <v>2.1732166572182514E-2</v>
      </c>
      <c r="J49" s="26">
        <v>2.4704040044815152E-2</v>
      </c>
    </row>
    <row r="50" spans="1:10" ht="16.5" thickBot="1" x14ac:dyDescent="0.25">
      <c r="A50" s="27" t="s">
        <v>101</v>
      </c>
      <c r="B50" s="24">
        <v>2.9837092398141262E-2</v>
      </c>
      <c r="C50" s="24">
        <v>4.6022278692247814E-2</v>
      </c>
      <c r="D50" s="24">
        <v>3.2673927456579023E-2</v>
      </c>
      <c r="E50" s="24">
        <v>2.3125416555099598E-2</v>
      </c>
      <c r="F50" s="24">
        <v>1.5799127253592893E-2</v>
      </c>
      <c r="G50" s="25">
        <v>1.4713203114723107E-2</v>
      </c>
      <c r="H50" s="25">
        <v>1.4986329764072069E-2</v>
      </c>
      <c r="I50" s="25">
        <v>1.8541002845275906E-2</v>
      </c>
      <c r="J50" s="26">
        <v>2.2455935377195629E-2</v>
      </c>
    </row>
    <row r="51" spans="1:10" ht="16.5" thickBot="1" x14ac:dyDescent="0.25">
      <c r="A51" s="19" t="s">
        <v>8</v>
      </c>
      <c r="B51" s="20">
        <v>1.6088152190408937E-2</v>
      </c>
      <c r="C51" s="20">
        <v>2.7172523530704224E-2</v>
      </c>
      <c r="D51" s="20">
        <v>2.411975515132839E-2</v>
      </c>
      <c r="E51" s="20">
        <v>1.6916490151040287E-2</v>
      </c>
      <c r="F51" s="20">
        <v>1.0547938221340486E-2</v>
      </c>
      <c r="G51" s="21">
        <v>9.8151918128375915E-3</v>
      </c>
      <c r="H51" s="21">
        <v>1.2845851748955663E-2</v>
      </c>
      <c r="I51" s="21">
        <v>1.7027584929318176E-2</v>
      </c>
      <c r="J51" s="22">
        <v>1.5569702626195068E-2</v>
      </c>
    </row>
    <row r="52" spans="1:10" ht="15.75" x14ac:dyDescent="0.2">
      <c r="A52" s="23" t="s">
        <v>102</v>
      </c>
      <c r="B52" s="24">
        <v>1.5147661559545654E-2</v>
      </c>
      <c r="C52" s="24">
        <v>2.9063311107029522E-2</v>
      </c>
      <c r="D52" s="24">
        <v>2.4954517258605161E-2</v>
      </c>
      <c r="E52" s="24">
        <v>1.7610395822864618E-2</v>
      </c>
      <c r="F52" s="24">
        <v>1.1375957081640575E-2</v>
      </c>
      <c r="G52" s="25">
        <v>1.1141869044245011E-2</v>
      </c>
      <c r="H52" s="25">
        <v>1.5155736835795103E-2</v>
      </c>
      <c r="I52" s="25">
        <v>1.967826088185691E-2</v>
      </c>
      <c r="J52" s="26">
        <v>1.6880908671275625E-2</v>
      </c>
    </row>
    <row r="53" spans="1:10" ht="15.75" x14ac:dyDescent="0.2">
      <c r="A53" s="27" t="s">
        <v>103</v>
      </c>
      <c r="B53" s="24">
        <v>1.249292790055655E-2</v>
      </c>
      <c r="C53" s="24">
        <v>2.6579731800407749E-2</v>
      </c>
      <c r="D53" s="24">
        <v>2.8073994817105867E-2</v>
      </c>
      <c r="E53" s="24">
        <v>2.4157045766257688E-2</v>
      </c>
      <c r="F53" s="24">
        <v>1.0412152752188809E-2</v>
      </c>
      <c r="G53" s="25">
        <v>9.3712477931570132E-3</v>
      </c>
      <c r="H53" s="25">
        <v>7.5518187565939421E-3</v>
      </c>
      <c r="I53" s="25">
        <v>1.2763290791421996E-2</v>
      </c>
      <c r="J53" s="26">
        <v>1.4328885958250848E-2</v>
      </c>
    </row>
    <row r="54" spans="1:10" ht="15.75" x14ac:dyDescent="0.2">
      <c r="A54" s="27" t="s">
        <v>104</v>
      </c>
      <c r="B54" s="24">
        <v>1.9746189168129404E-2</v>
      </c>
      <c r="C54" s="24">
        <v>2.9748883617837653E-2</v>
      </c>
      <c r="D54" s="24">
        <v>3.4321639346632141E-2</v>
      </c>
      <c r="E54" s="24">
        <v>1.7973144507205534E-2</v>
      </c>
      <c r="F54" s="24">
        <v>1.1253509150360294E-2</v>
      </c>
      <c r="G54" s="25">
        <v>1.0370232405316246E-2</v>
      </c>
      <c r="H54" s="25">
        <v>1.3667366311610859E-2</v>
      </c>
      <c r="I54" s="25">
        <v>1.8622704362686853E-2</v>
      </c>
      <c r="J54" s="26">
        <v>1.7707231947462144E-2</v>
      </c>
    </row>
    <row r="55" spans="1:10" ht="15.75" x14ac:dyDescent="0.2">
      <c r="A55" s="27" t="s">
        <v>105</v>
      </c>
      <c r="B55" s="24">
        <v>1.2203231659335479E-2</v>
      </c>
      <c r="C55" s="24">
        <v>3.3752536216440421E-2</v>
      </c>
      <c r="D55" s="24">
        <v>2.8449033741825457E-2</v>
      </c>
      <c r="E55" s="24">
        <v>1.5557161520374257E-2</v>
      </c>
      <c r="F55" s="24">
        <v>1.0631885759562179E-2</v>
      </c>
      <c r="G55" s="25">
        <v>9.6217582435371828E-3</v>
      </c>
      <c r="H55" s="25">
        <v>1.2139939673068622E-2</v>
      </c>
      <c r="I55" s="25">
        <v>1.4765534731067098E-2</v>
      </c>
      <c r="J55" s="26">
        <v>1.5130522791683965E-2</v>
      </c>
    </row>
    <row r="56" spans="1:10" ht="15.75" x14ac:dyDescent="0.2">
      <c r="A56" s="27" t="s">
        <v>106</v>
      </c>
      <c r="B56" s="24">
        <v>1.5005909765843433E-2</v>
      </c>
      <c r="C56" s="24">
        <v>3.1566567424582394E-2</v>
      </c>
      <c r="D56" s="24">
        <v>2.8336852782841537E-2</v>
      </c>
      <c r="E56" s="24">
        <v>2.4866362120057203E-2</v>
      </c>
      <c r="F56" s="24">
        <v>1.5845304261387295E-2</v>
      </c>
      <c r="G56" s="25">
        <v>1.3108714813062682E-2</v>
      </c>
      <c r="H56" s="25">
        <v>1.626263853171046E-2</v>
      </c>
      <c r="I56" s="25">
        <v>1.839507054826494E-2</v>
      </c>
      <c r="J56" s="26">
        <v>1.927152343627506E-2</v>
      </c>
    </row>
    <row r="57" spans="1:10" ht="15.75" x14ac:dyDescent="0.2">
      <c r="A57" s="27" t="s">
        <v>107</v>
      </c>
      <c r="B57" s="24">
        <v>1.0165503647686204E-2</v>
      </c>
      <c r="C57" s="24">
        <v>2.5059198115657676E-2</v>
      </c>
      <c r="D57" s="24">
        <v>2.3159021975711843E-2</v>
      </c>
      <c r="E57" s="24">
        <v>1.5479457648465164E-2</v>
      </c>
      <c r="F57" s="24">
        <v>1.0536100342531699E-2</v>
      </c>
      <c r="G57" s="25">
        <v>8.1154679302927329E-3</v>
      </c>
      <c r="H57" s="25">
        <v>8.2475645778542217E-3</v>
      </c>
      <c r="I57" s="25">
        <v>9.7880722680038536E-3</v>
      </c>
      <c r="J57" s="26">
        <v>1.2696203983035602E-2</v>
      </c>
    </row>
    <row r="58" spans="1:10" ht="15.75" x14ac:dyDescent="0.2">
      <c r="A58" s="27" t="s">
        <v>108</v>
      </c>
      <c r="B58" s="24">
        <v>1.9646644705069057E-2</v>
      </c>
      <c r="C58" s="24">
        <v>2.8584118434832852E-2</v>
      </c>
      <c r="D58" s="24">
        <v>2.4912800015258894E-2</v>
      </c>
      <c r="E58" s="24">
        <v>2.1837988832555319E-2</v>
      </c>
      <c r="F58" s="24">
        <v>1.1977355532311551E-2</v>
      </c>
      <c r="G58" s="25">
        <v>9.2219478598071451E-3</v>
      </c>
      <c r="H58" s="25">
        <v>1.0628447666480429E-2</v>
      </c>
      <c r="I58" s="25">
        <v>1.3221417658500691E-2</v>
      </c>
      <c r="J58" s="26">
        <v>1.5995234271327378E-2</v>
      </c>
    </row>
    <row r="59" spans="1:10" ht="15.75" x14ac:dyDescent="0.2">
      <c r="A59" s="27" t="s">
        <v>109</v>
      </c>
      <c r="B59" s="24">
        <v>1.4171016370546928E-2</v>
      </c>
      <c r="C59" s="24">
        <v>1.9374946652511063E-2</v>
      </c>
      <c r="D59" s="24">
        <v>1.8506858622714499E-2</v>
      </c>
      <c r="E59" s="24">
        <v>1.3578086483381093E-2</v>
      </c>
      <c r="F59" s="24">
        <v>5.8295250943761106E-3</v>
      </c>
      <c r="G59" s="25">
        <v>9.193258585025111E-3</v>
      </c>
      <c r="H59" s="25">
        <v>1.0500599464112508E-2</v>
      </c>
      <c r="I59" s="25">
        <v>1.6719407827369991E-2</v>
      </c>
      <c r="J59" s="26">
        <v>1.2254084608283153E-2</v>
      </c>
    </row>
    <row r="60" spans="1:10" ht="15.75" x14ac:dyDescent="0.2">
      <c r="A60" s="27" t="s">
        <v>110</v>
      </c>
      <c r="B60" s="24">
        <v>1.6329045975614891E-2</v>
      </c>
      <c r="C60" s="24">
        <v>2.2623307559427496E-2</v>
      </c>
      <c r="D60" s="24">
        <v>2.0786949206878173E-2</v>
      </c>
      <c r="E60" s="24">
        <v>1.1619744533083717E-2</v>
      </c>
      <c r="F60" s="24">
        <v>9.5479486055493508E-3</v>
      </c>
      <c r="G60" s="25">
        <v>9.6658631423051401E-3</v>
      </c>
      <c r="H60" s="25">
        <v>1.35685141677271E-2</v>
      </c>
      <c r="I60" s="25">
        <v>1.9547273771061097E-2</v>
      </c>
      <c r="J60" s="26">
        <v>1.4386679746908186E-2</v>
      </c>
    </row>
    <row r="61" spans="1:10" ht="15.75" x14ac:dyDescent="0.2">
      <c r="A61" s="27" t="s">
        <v>111</v>
      </c>
      <c r="B61" s="24">
        <v>1.4843632785835795E-2</v>
      </c>
      <c r="C61" s="24">
        <v>1.9364306948011188E-2</v>
      </c>
      <c r="D61" s="24">
        <v>1.2108132682494641E-2</v>
      </c>
      <c r="E61" s="24">
        <v>1.2654041809998391E-2</v>
      </c>
      <c r="F61" s="24">
        <v>7.9394776459530674E-3</v>
      </c>
      <c r="G61" s="25">
        <v>7.6944984837730252E-3</v>
      </c>
      <c r="H61" s="25">
        <v>1.2566573679557765E-2</v>
      </c>
      <c r="I61" s="25">
        <v>2.0180062536899312E-2</v>
      </c>
      <c r="J61" s="26">
        <v>1.2571041607531358E-2</v>
      </c>
    </row>
    <row r="62" spans="1:10" ht="15.75" x14ac:dyDescent="0.2">
      <c r="A62" s="27" t="s">
        <v>112</v>
      </c>
      <c r="B62" s="24">
        <v>1.2598807488032868E-2</v>
      </c>
      <c r="C62" s="24">
        <v>2.7046006170260303E-2</v>
      </c>
      <c r="D62" s="24">
        <v>2.3171880952361699E-2</v>
      </c>
      <c r="E62" s="24">
        <v>2.7006451102579765E-2</v>
      </c>
      <c r="F62" s="24">
        <v>1.823594122473584E-2</v>
      </c>
      <c r="G62" s="25">
        <v>1.3984951947293376E-2</v>
      </c>
      <c r="H62" s="25">
        <v>1.3417083605754498E-2</v>
      </c>
      <c r="I62" s="25">
        <v>1.4107004335450962E-2</v>
      </c>
      <c r="J62" s="26">
        <v>1.7539559680674645E-2</v>
      </c>
    </row>
    <row r="63" spans="1:10" ht="16.5" thickBot="1" x14ac:dyDescent="0.25">
      <c r="A63" s="27" t="s">
        <v>113</v>
      </c>
      <c r="B63" s="24">
        <v>2.4770952549075905E-2</v>
      </c>
      <c r="C63" s="24">
        <v>2.775730527004942E-2</v>
      </c>
      <c r="D63" s="24">
        <v>2.0806346324019412E-2</v>
      </c>
      <c r="E63" s="24">
        <v>2.100440621875177E-2</v>
      </c>
      <c r="F63" s="24">
        <v>1.1831045788008657E-2</v>
      </c>
      <c r="G63" s="25">
        <v>8.4775511375536766E-3</v>
      </c>
      <c r="H63" s="25">
        <v>1.2299726594631048E-2</v>
      </c>
      <c r="I63" s="25">
        <v>1.3183489236145539E-2</v>
      </c>
      <c r="J63" s="26">
        <v>1.627083263682691E-2</v>
      </c>
    </row>
    <row r="64" spans="1:10" ht="16.5" thickBot="1" x14ac:dyDescent="0.25">
      <c r="A64" s="19" t="s">
        <v>7</v>
      </c>
      <c r="B64" s="20">
        <v>3.2325692020183677E-2</v>
      </c>
      <c r="C64" s="20">
        <v>5.109793193280722E-2</v>
      </c>
      <c r="D64" s="20">
        <v>4.2496380365811465E-2</v>
      </c>
      <c r="E64" s="20">
        <v>2.3104763848045658E-2</v>
      </c>
      <c r="F64" s="20">
        <v>1.2756584291963661E-2</v>
      </c>
      <c r="G64" s="21">
        <v>1.3489224069343473E-2</v>
      </c>
      <c r="H64" s="21">
        <v>1.7402012396013116E-2</v>
      </c>
      <c r="I64" s="21">
        <v>2.1999245472555027E-2</v>
      </c>
      <c r="J64" s="22">
        <v>2.3914034450339544E-2</v>
      </c>
    </row>
    <row r="65" spans="1:10" ht="15.75" x14ac:dyDescent="0.2">
      <c r="A65" s="23" t="s">
        <v>114</v>
      </c>
      <c r="B65" s="24">
        <v>2.8100116090572714E-2</v>
      </c>
      <c r="C65" s="24">
        <v>4.9788609398675819E-2</v>
      </c>
      <c r="D65" s="24">
        <v>3.6179445895030742E-2</v>
      </c>
      <c r="E65" s="24">
        <v>2.859122712233348E-2</v>
      </c>
      <c r="F65" s="24">
        <v>1.3782717894155364E-2</v>
      </c>
      <c r="G65" s="25">
        <v>1.0406566541745165E-2</v>
      </c>
      <c r="H65" s="25">
        <v>9.244963636960828E-3</v>
      </c>
      <c r="I65" s="25">
        <v>1.1533969032362574E-2</v>
      </c>
      <c r="J65" s="26">
        <v>2.0724221183989935E-2</v>
      </c>
    </row>
    <row r="66" spans="1:10" ht="15.75" x14ac:dyDescent="0.2">
      <c r="A66" s="27" t="s">
        <v>115</v>
      </c>
      <c r="B66" s="24">
        <v>4.9044705512562792E-2</v>
      </c>
      <c r="C66" s="24">
        <v>5.9598733192570419E-2</v>
      </c>
      <c r="D66" s="24">
        <v>5.3257634968402058E-2</v>
      </c>
      <c r="E66" s="24">
        <v>3.1030973477050298E-2</v>
      </c>
      <c r="F66" s="24">
        <v>1.2866364407003521E-2</v>
      </c>
      <c r="G66" s="25">
        <v>1.1072491356812491E-2</v>
      </c>
      <c r="H66" s="25">
        <v>1.42341758921385E-2</v>
      </c>
      <c r="I66" s="25">
        <v>1.6364450080602361E-2</v>
      </c>
      <c r="J66" s="26">
        <v>2.6673461553993826E-2</v>
      </c>
    </row>
    <row r="67" spans="1:10" ht="15.75" x14ac:dyDescent="0.2">
      <c r="A67" s="27" t="s">
        <v>116</v>
      </c>
      <c r="B67" s="24">
        <v>2.1122808080913387E-2</v>
      </c>
      <c r="C67" s="24">
        <v>2.9512850433620379E-2</v>
      </c>
      <c r="D67" s="24">
        <v>2.3542921079793076E-2</v>
      </c>
      <c r="E67" s="24">
        <v>1.3428068843314229E-2</v>
      </c>
      <c r="F67" s="24">
        <v>9.1020495140826246E-3</v>
      </c>
      <c r="G67" s="25">
        <v>8.392002153826135E-3</v>
      </c>
      <c r="H67" s="25">
        <v>1.5180407626896595E-2</v>
      </c>
      <c r="I67" s="25">
        <v>2.0080563201384169E-2</v>
      </c>
      <c r="J67" s="26">
        <v>1.5957562515996948E-2</v>
      </c>
    </row>
    <row r="68" spans="1:10" ht="15.75" x14ac:dyDescent="0.2">
      <c r="A68" s="27" t="s">
        <v>117</v>
      </c>
      <c r="B68" s="24">
        <v>3.49596843591507E-2</v>
      </c>
      <c r="C68" s="24">
        <v>3.6420376307573533E-2</v>
      </c>
      <c r="D68" s="24">
        <v>4.8335634261517511E-2</v>
      </c>
      <c r="E68" s="24">
        <v>2.6599946055574326E-2</v>
      </c>
      <c r="F68" s="24">
        <v>1.6464540725701006E-2</v>
      </c>
      <c r="G68" s="25">
        <v>1.7164572455477409E-2</v>
      </c>
      <c r="H68" s="25">
        <v>1.4268745741267068E-2</v>
      </c>
      <c r="I68" s="25">
        <v>2.2916879352952294E-2</v>
      </c>
      <c r="J68" s="26">
        <v>2.4202472745702582E-2</v>
      </c>
    </row>
    <row r="69" spans="1:10" ht="15.75" x14ac:dyDescent="0.2">
      <c r="A69" s="27" t="s">
        <v>118</v>
      </c>
      <c r="B69" s="24">
        <v>1.6335975374792245E-2</v>
      </c>
      <c r="C69" s="24">
        <v>3.4429547693240206E-2</v>
      </c>
      <c r="D69" s="24">
        <v>3.2114939617356904E-2</v>
      </c>
      <c r="E69" s="24">
        <v>8.4210548325378744E-3</v>
      </c>
      <c r="F69" s="24">
        <v>8.289048598650586E-3</v>
      </c>
      <c r="G69" s="25">
        <v>1.6412487128991675E-2</v>
      </c>
      <c r="H69" s="25">
        <v>2.3177062726975825E-2</v>
      </c>
      <c r="I69" s="25">
        <v>1.70939321542103E-2</v>
      </c>
      <c r="J69" s="26">
        <v>1.8312836842227245E-2</v>
      </c>
    </row>
    <row r="70" spans="1:10" ht="15.75" x14ac:dyDescent="0.2">
      <c r="A70" s="27" t="s">
        <v>119</v>
      </c>
      <c r="B70" s="24">
        <v>3.3675515503969758E-2</v>
      </c>
      <c r="C70" s="24">
        <v>5.7778742819308046E-2</v>
      </c>
      <c r="D70" s="24">
        <v>5.291168524888281E-2</v>
      </c>
      <c r="E70" s="24">
        <v>4.2816313876717631E-2</v>
      </c>
      <c r="F70" s="24">
        <v>1.8891045456657034E-2</v>
      </c>
      <c r="G70" s="25">
        <v>1.5309411279306077E-2</v>
      </c>
      <c r="H70" s="25">
        <v>1.9237252070269641E-2</v>
      </c>
      <c r="I70" s="25">
        <v>1.6956473207283326E-2</v>
      </c>
      <c r="J70" s="26">
        <v>2.7368693629514135E-2</v>
      </c>
    </row>
    <row r="71" spans="1:10" ht="15.75" x14ac:dyDescent="0.2">
      <c r="A71" s="27" t="s">
        <v>120</v>
      </c>
      <c r="B71" s="24">
        <v>2.1958221200608072E-2</v>
      </c>
      <c r="C71" s="24">
        <v>3.7688138390214378E-2</v>
      </c>
      <c r="D71" s="24">
        <v>3.5228022910317992E-2</v>
      </c>
      <c r="E71" s="24">
        <v>2.7021257882477372E-2</v>
      </c>
      <c r="F71" s="24">
        <v>1.5003668458100288E-2</v>
      </c>
      <c r="G71" s="25">
        <v>1.2044257775269469E-2</v>
      </c>
      <c r="H71" s="25">
        <v>1.4472536094333459E-2</v>
      </c>
      <c r="I71" s="25">
        <v>1.8208095882807741E-2</v>
      </c>
      <c r="J71" s="26">
        <v>2.0664026803636083E-2</v>
      </c>
    </row>
    <row r="72" spans="1:10" ht="15.75" x14ac:dyDescent="0.2">
      <c r="A72" s="27" t="s">
        <v>121</v>
      </c>
      <c r="B72" s="24">
        <v>3.602257116658561E-2</v>
      </c>
      <c r="C72" s="24">
        <v>4.6794090198451863E-2</v>
      </c>
      <c r="D72" s="24">
        <v>4.7459563518612677E-2</v>
      </c>
      <c r="E72" s="24">
        <v>3.4274196150784801E-2</v>
      </c>
      <c r="F72" s="24">
        <v>1.5411659412938376E-2</v>
      </c>
      <c r="G72" s="25">
        <v>1.3232949209534238E-2</v>
      </c>
      <c r="H72" s="25">
        <v>1.7548193062146875E-2</v>
      </c>
      <c r="I72" s="25">
        <v>2.1547943305276294E-2</v>
      </c>
      <c r="J72" s="26">
        <v>2.571976254828557E-2</v>
      </c>
    </row>
    <row r="73" spans="1:10" ht="15.75" x14ac:dyDescent="0.2">
      <c r="A73" s="27" t="s">
        <v>122</v>
      </c>
      <c r="B73" s="24">
        <v>3.956803838741222E-2</v>
      </c>
      <c r="C73" s="24">
        <v>6.452254109948502E-2</v>
      </c>
      <c r="D73" s="24">
        <v>5.0061868957961178E-2</v>
      </c>
      <c r="E73" s="24">
        <v>2.4147934288717227E-2</v>
      </c>
      <c r="F73" s="24">
        <v>1.3236860311989326E-2</v>
      </c>
      <c r="G73" s="25">
        <v>1.5333037552198781E-2</v>
      </c>
      <c r="H73" s="25">
        <v>2.0498146422593521E-2</v>
      </c>
      <c r="I73" s="25">
        <v>2.5251100362508567E-2</v>
      </c>
      <c r="J73" s="26">
        <v>2.8150857517645792E-2</v>
      </c>
    </row>
    <row r="74" spans="1:10" ht="15.75" x14ac:dyDescent="0.2">
      <c r="A74" s="27" t="s">
        <v>123</v>
      </c>
      <c r="B74" s="24">
        <v>3.0634750262946313E-2</v>
      </c>
      <c r="C74" s="24">
        <v>5.2460095412249809E-2</v>
      </c>
      <c r="D74" s="24">
        <v>4.3653966374676542E-2</v>
      </c>
      <c r="E74" s="24">
        <v>2.5353429547383288E-2</v>
      </c>
      <c r="F74" s="24">
        <v>1.40801739914045E-2</v>
      </c>
      <c r="G74" s="25">
        <v>1.5632847918900211E-2</v>
      </c>
      <c r="H74" s="25">
        <v>1.8472788055849561E-2</v>
      </c>
      <c r="I74" s="25">
        <v>2.4146945103522218E-2</v>
      </c>
      <c r="J74" s="26">
        <v>2.5209970562588547E-2</v>
      </c>
    </row>
    <row r="75" spans="1:10" ht="15.75" x14ac:dyDescent="0.2">
      <c r="A75" s="27" t="s">
        <v>124</v>
      </c>
      <c r="B75" s="24">
        <v>2.6655188102987119E-2</v>
      </c>
      <c r="C75" s="24">
        <v>4.4324055505687271E-2</v>
      </c>
      <c r="D75" s="24">
        <v>3.6783300665343299E-2</v>
      </c>
      <c r="E75" s="24">
        <v>1.7049112613993174E-2</v>
      </c>
      <c r="F75" s="24">
        <v>9.5276418753666055E-3</v>
      </c>
      <c r="G75" s="25">
        <v>1.1062862230397281E-2</v>
      </c>
      <c r="H75" s="25">
        <v>1.7024872080016316E-2</v>
      </c>
      <c r="I75" s="25">
        <v>2.6020410129591061E-2</v>
      </c>
      <c r="J75" s="26">
        <v>2.0146343190521405E-2</v>
      </c>
    </row>
    <row r="76" spans="1:10" ht="16.5" thickBot="1" x14ac:dyDescent="0.25">
      <c r="A76" s="27" t="s">
        <v>125</v>
      </c>
      <c r="B76" s="24">
        <v>2.921012505967157E-2</v>
      </c>
      <c r="C76" s="24">
        <v>4.7138115681049683E-2</v>
      </c>
      <c r="D76" s="24">
        <v>5.5573181816494323E-2</v>
      </c>
      <c r="E76" s="24">
        <v>3.0654667375719431E-2</v>
      </c>
      <c r="F76" s="24">
        <v>1.8039970820904014E-2</v>
      </c>
      <c r="G76" s="25">
        <v>1.5261238615019403E-2</v>
      </c>
      <c r="H76" s="25">
        <v>1.61831443319288E-2</v>
      </c>
      <c r="I76" s="25">
        <v>1.7250103306744969E-2</v>
      </c>
      <c r="J76" s="26">
        <v>2.4671015502914929E-2</v>
      </c>
    </row>
    <row r="77" spans="1:10" ht="16.5" thickBot="1" x14ac:dyDescent="0.25">
      <c r="A77" s="19" t="s">
        <v>6</v>
      </c>
      <c r="B77" s="20">
        <v>2.598305657314794E-2</v>
      </c>
      <c r="C77" s="20">
        <v>3.5233244534736592E-2</v>
      </c>
      <c r="D77" s="20">
        <v>2.9667046015486278E-2</v>
      </c>
      <c r="E77" s="20">
        <v>2.7277387500042952E-2</v>
      </c>
      <c r="F77" s="20">
        <v>1.4289377924715062E-2</v>
      </c>
      <c r="G77" s="21">
        <v>1.3285323575373266E-2</v>
      </c>
      <c r="H77" s="21">
        <v>1.7586352709552128E-2</v>
      </c>
      <c r="I77" s="21">
        <v>1.8498014652157203E-2</v>
      </c>
      <c r="J77" s="22">
        <v>2.0707482974823124E-2</v>
      </c>
    </row>
    <row r="78" spans="1:10" ht="15.75" x14ac:dyDescent="0.2">
      <c r="A78" s="23" t="s">
        <v>126</v>
      </c>
      <c r="B78" s="24">
        <v>3.1823327398141421E-2</v>
      </c>
      <c r="C78" s="24">
        <v>3.8358319736022363E-2</v>
      </c>
      <c r="D78" s="24">
        <v>2.9987905078710447E-2</v>
      </c>
      <c r="E78" s="24">
        <v>2.8486440604886105E-2</v>
      </c>
      <c r="F78" s="24">
        <v>1.7167761545641157E-2</v>
      </c>
      <c r="G78" s="25">
        <v>1.3910778202651188E-2</v>
      </c>
      <c r="H78" s="25">
        <v>1.9067958332169545E-2</v>
      </c>
      <c r="I78" s="25">
        <v>2.0184844408429926E-2</v>
      </c>
      <c r="J78" s="26">
        <v>2.2931119080325378E-2</v>
      </c>
    </row>
    <row r="79" spans="1:10" ht="15.75" x14ac:dyDescent="0.2">
      <c r="A79" s="27" t="s">
        <v>127</v>
      </c>
      <c r="B79" s="24">
        <v>1.8893583175190291E-2</v>
      </c>
      <c r="C79" s="24">
        <v>3.7809574992945509E-2</v>
      </c>
      <c r="D79" s="24">
        <v>3.3819132090378567E-2</v>
      </c>
      <c r="E79" s="24">
        <v>3.5829631123097935E-2</v>
      </c>
      <c r="F79" s="24">
        <v>1.9858613129248175E-2</v>
      </c>
      <c r="G79" s="25">
        <v>1.6820354658460109E-2</v>
      </c>
      <c r="H79" s="25">
        <v>1.6948801312230762E-2</v>
      </c>
      <c r="I79" s="25">
        <v>1.9699525464074122E-2</v>
      </c>
      <c r="J79" s="26">
        <v>2.2945738956332687E-2</v>
      </c>
    </row>
    <row r="80" spans="1:10" ht="15.75" x14ac:dyDescent="0.2">
      <c r="A80" s="27" t="s">
        <v>128</v>
      </c>
      <c r="B80" s="24">
        <v>2.8467158453436264E-2</v>
      </c>
      <c r="C80" s="24">
        <v>3.7909711564090502E-2</v>
      </c>
      <c r="D80" s="24">
        <v>3.1322353541255024E-2</v>
      </c>
      <c r="E80" s="24">
        <v>2.6891610163349754E-2</v>
      </c>
      <c r="F80" s="24">
        <v>1.1561524625079443E-2</v>
      </c>
      <c r="G80" s="25">
        <v>1.0289946082780783E-2</v>
      </c>
      <c r="H80" s="25">
        <v>1.6304625150078744E-2</v>
      </c>
      <c r="I80" s="25">
        <v>1.4837610897937861E-2</v>
      </c>
      <c r="J80" s="26">
        <v>1.9524637688285454E-2</v>
      </c>
    </row>
    <row r="81" spans="1:10" ht="16.5" thickBot="1" x14ac:dyDescent="0.25">
      <c r="A81" s="27" t="s">
        <v>129</v>
      </c>
      <c r="B81" s="24">
        <v>2.3522268584430225E-2</v>
      </c>
      <c r="C81" s="24">
        <v>2.8262595413962359E-2</v>
      </c>
      <c r="D81" s="24">
        <v>2.5538175560161174E-2</v>
      </c>
      <c r="E81" s="24">
        <v>2.1243667190085243E-2</v>
      </c>
      <c r="F81" s="24">
        <v>1.1023616067469062E-2</v>
      </c>
      <c r="G81" s="25">
        <v>1.2783595563140345E-2</v>
      </c>
      <c r="H81" s="25">
        <v>1.7615893024665895E-2</v>
      </c>
      <c r="I81" s="25">
        <v>1.8820000117003816E-2</v>
      </c>
      <c r="J81" s="26">
        <v>1.8076561720851734E-2</v>
      </c>
    </row>
    <row r="82" spans="1:10" ht="16.5" thickBot="1" x14ac:dyDescent="0.25">
      <c r="A82" s="19" t="s">
        <v>5</v>
      </c>
      <c r="B82" s="20">
        <v>1.9262943570708919E-2</v>
      </c>
      <c r="C82" s="20">
        <v>3.4596420197866379E-2</v>
      </c>
      <c r="D82" s="20">
        <v>2.9535640733148228E-2</v>
      </c>
      <c r="E82" s="20">
        <v>1.6676478149508431E-2</v>
      </c>
      <c r="F82" s="20">
        <v>9.7171072804463458E-3</v>
      </c>
      <c r="G82" s="21">
        <v>1.0920103453123334E-2</v>
      </c>
      <c r="H82" s="21">
        <v>1.6095326761627757E-2</v>
      </c>
      <c r="I82" s="21">
        <v>2.1427458110068947E-2</v>
      </c>
      <c r="J82" s="22">
        <v>1.7632704422475304E-2</v>
      </c>
    </row>
    <row r="83" spans="1:10" ht="16.5" thickBot="1" x14ac:dyDescent="0.25">
      <c r="A83" s="23" t="s">
        <v>5</v>
      </c>
      <c r="B83" s="24">
        <v>1.9262943570708919E-2</v>
      </c>
      <c r="C83" s="24">
        <v>3.4596420197866379E-2</v>
      </c>
      <c r="D83" s="24">
        <v>2.9535640733148228E-2</v>
      </c>
      <c r="E83" s="24">
        <v>1.6676478149508431E-2</v>
      </c>
      <c r="F83" s="24">
        <v>9.7171072804463458E-3</v>
      </c>
      <c r="G83" s="25">
        <v>1.0920103453123334E-2</v>
      </c>
      <c r="H83" s="25">
        <v>1.6095326761627757E-2</v>
      </c>
      <c r="I83" s="25">
        <v>2.1427458110068947E-2</v>
      </c>
      <c r="J83" s="26">
        <v>1.7632704422475304E-2</v>
      </c>
    </row>
    <row r="84" spans="1:10" ht="16.5" thickBot="1" x14ac:dyDescent="0.25">
      <c r="A84" s="19" t="s">
        <v>3</v>
      </c>
      <c r="B84" s="20">
        <v>2.4941419515807577E-2</v>
      </c>
      <c r="C84" s="20">
        <v>2.9668315369184236E-2</v>
      </c>
      <c r="D84" s="20">
        <v>1.9732789369232461E-2</v>
      </c>
      <c r="E84" s="20">
        <v>1.1671857063886622E-2</v>
      </c>
      <c r="F84" s="20">
        <v>6.5267182062923573E-3</v>
      </c>
      <c r="G84" s="21">
        <v>1.0947871855035299E-2</v>
      </c>
      <c r="H84" s="21">
        <v>1.5140263149891026E-2</v>
      </c>
      <c r="I84" s="21">
        <v>1.6777605162430195E-2</v>
      </c>
      <c r="J84" s="22">
        <v>1.5490006281349285E-2</v>
      </c>
    </row>
    <row r="85" spans="1:10" ht="15.75" x14ac:dyDescent="0.2">
      <c r="A85" s="23" t="s">
        <v>130</v>
      </c>
      <c r="B85" s="29">
        <v>9.9133521989633391E-3</v>
      </c>
      <c r="C85" s="29">
        <v>1.0826951809258552E-2</v>
      </c>
      <c r="D85" s="29">
        <v>1.3807698215181741E-2</v>
      </c>
      <c r="E85" s="29">
        <v>1.1568045672959984E-2</v>
      </c>
      <c r="F85" s="29">
        <v>1.2764695916225212E-2</v>
      </c>
      <c r="G85" s="30">
        <v>1.7385217761653016E-2</v>
      </c>
      <c r="H85" s="30">
        <v>3.7233831430278017E-2</v>
      </c>
      <c r="I85" s="30">
        <v>1.6874520965736741E-2</v>
      </c>
      <c r="J85" s="31">
        <v>1.5928700793542052E-2</v>
      </c>
    </row>
    <row r="86" spans="1:10" ht="15.75" x14ac:dyDescent="0.2">
      <c r="A86" s="27" t="s">
        <v>131</v>
      </c>
      <c r="B86" s="24">
        <v>1.4045614961719301E-2</v>
      </c>
      <c r="C86" s="24">
        <v>2.6903473333194438E-2</v>
      </c>
      <c r="D86" s="24">
        <v>1.0362225439908916E-2</v>
      </c>
      <c r="E86" s="24">
        <v>9.9876821521842664E-3</v>
      </c>
      <c r="F86" s="24">
        <v>8.5287630624864622E-3</v>
      </c>
      <c r="G86" s="25">
        <v>1.4950487479087289E-2</v>
      </c>
      <c r="H86" s="25">
        <v>1.8560667516414261E-2</v>
      </c>
      <c r="I86" s="25">
        <v>2.5549401596326887E-2</v>
      </c>
      <c r="J86" s="26">
        <v>1.5999561212892508E-2</v>
      </c>
    </row>
    <row r="87" spans="1:10" ht="15.75" x14ac:dyDescent="0.2">
      <c r="A87" s="27" t="s">
        <v>132</v>
      </c>
      <c r="B87" s="24">
        <v>8.457474277769628E-3</v>
      </c>
      <c r="C87" s="24">
        <v>1.0523148686320611E-2</v>
      </c>
      <c r="D87" s="24">
        <v>5.6420351358302196E-3</v>
      </c>
      <c r="E87" s="24">
        <v>6.8635224255787419E-3</v>
      </c>
      <c r="F87" s="24">
        <v>7.9755621313599683E-3</v>
      </c>
      <c r="G87" s="25">
        <v>1.306509349441435E-2</v>
      </c>
      <c r="H87" s="25">
        <v>2.2926654043847833E-2</v>
      </c>
      <c r="I87" s="25">
        <v>1.5522239920408114E-2</v>
      </c>
      <c r="J87" s="26">
        <v>1.1283949226457477E-2</v>
      </c>
    </row>
    <row r="88" spans="1:10" ht="15.75" x14ac:dyDescent="0.2">
      <c r="A88" s="27" t="s">
        <v>133</v>
      </c>
      <c r="B88" s="24">
        <v>3.6014445088295953E-2</v>
      </c>
      <c r="C88" s="24">
        <v>3.7273128547124099E-2</v>
      </c>
      <c r="D88" s="24">
        <v>3.0111082004890107E-2</v>
      </c>
      <c r="E88" s="24">
        <v>1.3543781416053976E-2</v>
      </c>
      <c r="F88" s="24">
        <v>5.6365335620238493E-3</v>
      </c>
      <c r="G88" s="25">
        <v>8.1671061889941627E-3</v>
      </c>
      <c r="H88" s="25">
        <v>1.0857887631105548E-2</v>
      </c>
      <c r="I88" s="25">
        <v>1.331031891653587E-2</v>
      </c>
      <c r="J88" s="26">
        <v>1.6078946045672445E-2</v>
      </c>
    </row>
    <row r="89" spans="1:10" ht="15.75" x14ac:dyDescent="0.2">
      <c r="A89" s="27" t="s">
        <v>134</v>
      </c>
      <c r="B89" s="24">
        <v>1.3881370938337592E-2</v>
      </c>
      <c r="C89" s="24">
        <v>1.3550897070920076E-2</v>
      </c>
      <c r="D89" s="24">
        <v>4.2667517129837346E-3</v>
      </c>
      <c r="E89" s="24">
        <v>1.2079358101333442E-2</v>
      </c>
      <c r="F89" s="24">
        <v>6.0476134338180026E-3</v>
      </c>
      <c r="G89" s="25">
        <v>1.2829824644610731E-2</v>
      </c>
      <c r="H89" s="25">
        <v>2.6058608609589688E-2</v>
      </c>
      <c r="I89" s="25">
        <v>2.2282283464773529E-2</v>
      </c>
      <c r="J89" s="26">
        <v>1.3248056502650159E-2</v>
      </c>
    </row>
    <row r="90" spans="1:10" ht="16.5" thickBot="1" x14ac:dyDescent="0.25">
      <c r="A90" s="28" t="s">
        <v>135</v>
      </c>
      <c r="B90" s="32">
        <v>1.5035600858903188E-2</v>
      </c>
      <c r="C90" s="32">
        <v>3.1474745563580223E-2</v>
      </c>
      <c r="D90" s="32">
        <v>1.4500473690264588E-2</v>
      </c>
      <c r="E90" s="32">
        <v>1.1448734743160608E-2</v>
      </c>
      <c r="F90" s="32">
        <v>3.6699069226624366E-3</v>
      </c>
      <c r="G90" s="33">
        <v>2.3753459651900944E-2</v>
      </c>
      <c r="H90" s="33">
        <v>2.2494144394295052E-2</v>
      </c>
      <c r="I90" s="33">
        <v>2.5680591562130713E-2</v>
      </c>
      <c r="J90" s="34">
        <v>1.7985331114707868E-2</v>
      </c>
    </row>
    <row r="91" spans="1:10" ht="15.75" thickBot="1" x14ac:dyDescent="0.25">
      <c r="A91" s="35" t="s">
        <v>1</v>
      </c>
      <c r="B91" s="36">
        <v>0</v>
      </c>
      <c r="C91" s="36">
        <v>0</v>
      </c>
      <c r="D91" s="36">
        <v>0</v>
      </c>
      <c r="E91" s="36">
        <v>0</v>
      </c>
      <c r="F91" s="36">
        <v>0</v>
      </c>
      <c r="G91" s="37">
        <v>0</v>
      </c>
      <c r="H91" s="37">
        <v>0</v>
      </c>
      <c r="I91" s="37">
        <v>0</v>
      </c>
      <c r="J91" s="38">
        <v>0</v>
      </c>
    </row>
    <row r="92" spans="1:10" ht="12.6" customHeight="1" x14ac:dyDescent="0.2">
      <c r="A92" s="39" t="s">
        <v>0</v>
      </c>
      <c r="B92" s="40">
        <v>2.7797904229948545E-2</v>
      </c>
      <c r="C92" s="40">
        <v>3.6799467884806973E-2</v>
      </c>
      <c r="D92" s="40">
        <v>2.7612611364162043E-2</v>
      </c>
      <c r="E92" s="40">
        <v>1.8251683591536987E-2</v>
      </c>
      <c r="F92" s="40">
        <v>1.1119952476011144E-2</v>
      </c>
      <c r="G92" s="41">
        <v>1.137379847918874E-2</v>
      </c>
      <c r="H92" s="41">
        <v>1.5494585451516711E-2</v>
      </c>
      <c r="I92" s="41">
        <v>1.9854881845426685E-2</v>
      </c>
      <c r="J92" s="31">
        <v>1.9289265721977547E-2</v>
      </c>
    </row>
    <row r="93" spans="1:10" ht="30" customHeight="1" x14ac:dyDescent="0.2">
      <c r="A93" s="97" t="s">
        <v>616</v>
      </c>
      <c r="B93" s="97"/>
      <c r="C93" s="97"/>
      <c r="D93" s="97"/>
      <c r="E93" s="97"/>
      <c r="F93" s="97"/>
      <c r="G93" s="97"/>
      <c r="H93" s="97"/>
      <c r="I93" s="97"/>
      <c r="J93" s="97"/>
    </row>
    <row r="94" spans="1:10" ht="42" customHeight="1" x14ac:dyDescent="0.2">
      <c r="A94" s="97" t="s">
        <v>617</v>
      </c>
      <c r="B94" s="97"/>
      <c r="C94" s="97"/>
      <c r="D94" s="97"/>
      <c r="E94" s="97"/>
      <c r="F94" s="97"/>
      <c r="G94" s="97"/>
      <c r="H94" s="97"/>
      <c r="I94" s="97"/>
      <c r="J94" s="97"/>
    </row>
    <row r="95" spans="1:10" x14ac:dyDescent="0.2">
      <c r="A95" s="98" t="s">
        <v>47</v>
      </c>
      <c r="B95" s="98"/>
      <c r="C95" s="98"/>
      <c r="D95" s="98"/>
      <c r="E95" s="98"/>
      <c r="F95" s="98"/>
      <c r="G95" s="98"/>
      <c r="H95" s="98"/>
      <c r="I95" s="98"/>
      <c r="J95" s="98"/>
    </row>
  </sheetData>
  <mergeCells count="4">
    <mergeCell ref="A93:J93"/>
    <mergeCell ref="A1:XFD1"/>
    <mergeCell ref="A95:J95"/>
    <mergeCell ref="A94:J94"/>
  </mergeCells>
  <conditionalFormatting sqref="A93:A94">
    <cfRule type="containsErrors" dxfId="14" priority="1">
      <formula>ISERROR(A93)</formula>
    </cfRule>
  </conditionalFormatting>
  <hyperlinks>
    <hyperlink ref="A95" location="TableOfContents!A1" display="Back to Table of Contents" xr:uid="{A09C1D10-F248-40D4-939A-9585863441E3}"/>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89DCF49E04054D83F07CF1F0166419" ma:contentTypeVersion="7" ma:contentTypeDescription="Create a new document." ma:contentTypeScope="" ma:versionID="6d04acffbee60f005b272f58aa3161e6">
  <xsd:schema xmlns:xsd="http://www.w3.org/2001/XMLSchema" xmlns:xs="http://www.w3.org/2001/XMLSchema" xmlns:p="http://schemas.microsoft.com/office/2006/metadata/properties" xmlns:ns2="598f2c18-e06f-4cdd-b3aa-9527d754e7cc" xmlns:ns3="b6a04096-66d6-4d5f-9867-b21bc58e745a" targetNamespace="http://schemas.microsoft.com/office/2006/metadata/properties" ma:root="true" ma:fieldsID="e49f1bb8f2a2d694e0cacd7a86c9873f" ns2:_="" ns3:_="">
    <xsd:import namespace="598f2c18-e06f-4cdd-b3aa-9527d754e7cc"/>
    <xsd:import namespace="b6a04096-66d6-4d5f-9867-b21bc58e745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f2c18-e06f-4cdd-b3aa-9527d754e7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a04096-66d6-4d5f-9867-b21bc58e74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E913D4-1B84-45F6-8854-9A885412F13A}"/>
</file>

<file path=customXml/itemProps2.xml><?xml version="1.0" encoding="utf-8"?>
<ds:datastoreItem xmlns:ds="http://schemas.openxmlformats.org/officeDocument/2006/customXml" ds:itemID="{072C2343-9366-4E16-911B-52ED892AFE65}"/>
</file>

<file path=customXml/itemProps3.xml><?xml version="1.0" encoding="utf-8"?>
<ds:datastoreItem xmlns:ds="http://schemas.openxmlformats.org/officeDocument/2006/customXml" ds:itemID="{6CED4DE6-25DF-45A0-95B4-5EE5AE82596B}"/>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8</vt:i4>
      </vt:variant>
      <vt:variant>
        <vt:lpstr>Named Ranges</vt:lpstr>
      </vt:variant>
      <vt:variant>
        <vt:i4>34</vt:i4>
      </vt:variant>
    </vt:vector>
  </HeadingPairs>
  <TitlesOfParts>
    <vt:vector size="42" baseType="lpstr">
      <vt:lpstr>Intro</vt:lpstr>
      <vt:lpstr>TableOfContents</vt:lpstr>
      <vt:lpstr>Table1</vt:lpstr>
      <vt:lpstr>Table2</vt:lpstr>
      <vt:lpstr>Table3</vt:lpstr>
      <vt:lpstr>Table4</vt:lpstr>
      <vt:lpstr>Table5</vt:lpstr>
      <vt:lpstr>Table6</vt:lpstr>
      <vt:lpstr>e_n</vt:lpstr>
      <vt:lpstr>e_p</vt:lpstr>
      <vt:lpstr>T_h001</vt:lpstr>
      <vt:lpstr>T_h002</vt:lpstr>
      <vt:lpstr>T_h003</vt:lpstr>
      <vt:lpstr>T_h004</vt:lpstr>
      <vt:lpstr>T_h005</vt:lpstr>
      <vt:lpstr>T_h006</vt:lpstr>
      <vt:lpstr>Table1_fn_1</vt:lpstr>
      <vt:lpstr>Table1_fn_2</vt:lpstr>
      <vt:lpstr>Table1_fn_3</vt:lpstr>
      <vt:lpstr>Table1_fn_4</vt:lpstr>
      <vt:lpstr>Table1_fn_5</vt:lpstr>
      <vt:lpstr>Table1_fn_6</vt:lpstr>
      <vt:lpstr>Table1_fn_7</vt:lpstr>
      <vt:lpstr>Table1_fn_8</vt:lpstr>
      <vt:lpstr>Table2_fn_1</vt:lpstr>
      <vt:lpstr>Table2_fn_2</vt:lpstr>
      <vt:lpstr>Table2_fn_3</vt:lpstr>
      <vt:lpstr>Table3_fn_1</vt:lpstr>
      <vt:lpstr>Table3_fn_2</vt:lpstr>
      <vt:lpstr>Table3_fn_3</vt:lpstr>
      <vt:lpstr>Table4_fn_1</vt:lpstr>
      <vt:lpstr>Table4_fn_2</vt:lpstr>
      <vt:lpstr>Table5_fn_1</vt:lpstr>
      <vt:lpstr>Table5_fn_2</vt:lpstr>
      <vt:lpstr>Table6_fn_1</vt:lpstr>
      <vt:lpstr>Table6_fn_2</vt:lpstr>
      <vt:lpstr>Tbl_001</vt:lpstr>
      <vt:lpstr>Tbl_002</vt:lpstr>
      <vt:lpstr>Tbl_003</vt:lpstr>
      <vt:lpstr>Tbl_004</vt:lpstr>
      <vt:lpstr>Tbl_005</vt:lpstr>
      <vt:lpstr>Tbl_006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2023-05-11T05:22:35Z</dcterms:created>
  <dcterms:modified xsi:type="dcterms:W3CDTF">2023-05-11T05:22:52Z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0x010100B489DCF49E04054D83F07CF1F0166419</vt:lpwstr>
  </property>
</Properties>
</file>